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21" activeTab="1"/>
  </bookViews>
  <sheets>
    <sheet name="硕士总" sheetId="1" r:id="rId1"/>
    <sheet name="博士总" sheetId="2" r:id="rId2"/>
    <sheet name="15博2" sheetId="3" r:id="rId3"/>
    <sheet name="16博2" sheetId="4" r:id="rId4"/>
    <sheet name="17博1" sheetId="5" r:id="rId5"/>
    <sheet name="17博2" sheetId="6" r:id="rId6"/>
    <sheet name="18博1" sheetId="7" r:id="rId7"/>
    <sheet name="18博2" sheetId="8" r:id="rId8"/>
    <sheet name="19博1" sheetId="9" r:id="rId9"/>
    <sheet name="17硕基础" sheetId="10" r:id="rId10"/>
    <sheet name="17硕计算" sheetId="11" r:id="rId11"/>
    <sheet name="17硕统计" sheetId="12" r:id="rId12"/>
    <sheet name="17硕应用运筹" sheetId="13" r:id="rId13"/>
    <sheet name="18硕基础" sheetId="14" r:id="rId14"/>
    <sheet name="18硕统计" sheetId="15" r:id="rId15"/>
    <sheet name="18硕计算" sheetId="16" r:id="rId16"/>
    <sheet name="18硕应用运筹" sheetId="17" r:id="rId17"/>
  </sheets>
  <definedNames/>
  <calcPr fullCalcOnLoad="1"/>
</workbook>
</file>

<file path=xl/sharedStrings.xml><?xml version="1.0" encoding="utf-8"?>
<sst xmlns="http://schemas.openxmlformats.org/spreadsheetml/2006/main" count="909" uniqueCount="286">
  <si>
    <t>序号</t>
  </si>
  <si>
    <t>班级</t>
  </si>
  <si>
    <t>班级排名</t>
  </si>
  <si>
    <t>候选人（按得分高低排序）</t>
  </si>
  <si>
    <t>学号</t>
  </si>
  <si>
    <t>学习成绩（18级硕士生和直博生填写）</t>
  </si>
  <si>
    <t>科研成果</t>
  </si>
  <si>
    <t>社会工作</t>
  </si>
  <si>
    <t>本学年评奖评优最终成绩</t>
  </si>
  <si>
    <t>备注（请填写申请奖项、荣誉名称）</t>
  </si>
  <si>
    <t>论文链接</t>
  </si>
  <si>
    <t>专业学位课</t>
  </si>
  <si>
    <t>其他课程</t>
  </si>
  <si>
    <t>最终成绩得分</t>
  </si>
  <si>
    <t>17硕士基础</t>
  </si>
  <si>
    <t>唐梦玥</t>
  </si>
  <si>
    <t>班长
基础数学研究生第一党支部支部书记</t>
  </si>
  <si>
    <t>优秀研究生、三好研究生、优秀研究生干部、今明教育奖学金</t>
  </si>
  <si>
    <t>胡娟娟</t>
  </si>
  <si>
    <t>基础二支部组织委员</t>
  </si>
  <si>
    <t>优秀研究生、三好研究生、中日友好饭店奖学金</t>
  </si>
  <si>
    <t>熊焕焕</t>
  </si>
  <si>
    <t>中国研究生数学建模竞赛 三等奖 全国类</t>
  </si>
  <si>
    <t>王梦君</t>
  </si>
  <si>
    <t>优秀研究生、三好研究生</t>
  </si>
  <si>
    <t>胡腾远</t>
  </si>
  <si>
    <t>袁婷</t>
  </si>
  <si>
    <t>优秀研究生、三好研究生、专项奖学金</t>
  </si>
  <si>
    <t>马春春</t>
  </si>
  <si>
    <t>优秀研究生</t>
  </si>
  <si>
    <t>17硕士计算</t>
  </si>
  <si>
    <t>赵博南</t>
  </si>
  <si>
    <t>【1】A multi-scale strategy for deep semantic segmentation with convolutional neural networks
Neurocomputing   Volume 365, 6 November 2019, Pages 273-284
2019.7.29（录用）  SCI  1/4</t>
  </si>
  <si>
    <t>国家奖学金、专项奖学金、院设奖学金、优秀研究生、三好研究生</t>
  </si>
  <si>
    <t>https://www.sciencedirect.com/science/article/pii/S0925231219310859?via%3Dihub</t>
  </si>
  <si>
    <t>张小姗</t>
  </si>
  <si>
    <t>【1】A multi-scale strategy for deep semantic segmentation with convolutional neural networks
Neurocomputing   Volume 365, 6 November 2019, Pages 273-284
2019.7.29（录用）  SCI  2/4</t>
  </si>
  <si>
    <t>毛慧玲</t>
  </si>
  <si>
    <t>院挂职团委副书记
党支部组织委员</t>
  </si>
  <si>
    <t>优秀研究生、三好研究生、优秀研究生干部、社会实践先进个人、专项奖学金</t>
  </si>
  <si>
    <t>汪曦露</t>
  </si>
  <si>
    <t>研博会主席团</t>
  </si>
  <si>
    <t>专项奖学金、院设奖学金、优秀研究生、三好研究生、优秀研究生干部</t>
  </si>
  <si>
    <t>刘宏</t>
  </si>
  <si>
    <t>班长</t>
  </si>
  <si>
    <t>程珍珍</t>
  </si>
  <si>
    <t>团支书</t>
  </si>
  <si>
    <t>院设奖学金  优秀研究生</t>
  </si>
  <si>
    <t>17硕士统计</t>
  </si>
  <si>
    <t>汤紫嫣</t>
  </si>
  <si>
    <t>浙江大学数学科学学院校友会会长
浙江大学数学科学学院统计党支部纪检委员</t>
  </si>
  <si>
    <t xml:space="preserve">专项奖学金
院设奖学金
优秀研究生荣誉称号
三好研究生荣誉称号
</t>
  </si>
  <si>
    <t>李子涵</t>
  </si>
  <si>
    <t>优秀研究生，三好研究生</t>
  </si>
  <si>
    <t>17硕士应用运筹</t>
  </si>
  <si>
    <t>田瑶</t>
  </si>
  <si>
    <t>【1】 一作EI文章：Unlicensed Taxi Detection Algorithm Based on Traffic Surveillance Data（27th ACM SIGSPATIAL 5th EM-GIS Workshop 已接收）                      
【2】 实用新型专利“一种无线通信组网系统的基站选址方法、装置及设备”                   
【3】 一作SCI期刊文章：Vehicle classification Algorithm：Commercial and Non-commercial vehicles （收到一审修改意见）</t>
  </si>
  <si>
    <t>班长
“三好杯”乒乓球女双冠军，女团冠军，混双第五
校运动会参与100米</t>
  </si>
  <si>
    <t>国奖、专项奖学金、中日友好饭店奖学金、陈旭奖学金、今明教育奖学金、三好研究生、优秀研究生、优秀研究生干部</t>
  </si>
  <si>
    <t>陈星宇</t>
  </si>
  <si>
    <t>丹青学园兼职辅导员
应数第一支部组织委员</t>
  </si>
  <si>
    <t>三好研究生、优秀研究生，优秀研究生干部</t>
  </si>
  <si>
    <t>盛洁</t>
  </si>
  <si>
    <t>研博会副主席
求是学院兼职辅导员
团支书</t>
  </si>
  <si>
    <t>专项奖学金、中日友好饭店奖学金、陈旭奖学金、今明教育奖学金、三好研究生、优秀研究生、优秀研究生干部</t>
  </si>
  <si>
    <t>周楚明</t>
  </si>
  <si>
    <t>数学科学学院研博会主席
数学科学学院挂职团委副书记
求是学院本科生兼职辅导员</t>
  </si>
  <si>
    <t>国家奖学金、专项奖学金、中日友好饭店奖学金、陈旭奖学金、今明教育奖学金、单项奖学金、优秀研究生、三好研究生、优秀研究生干部</t>
  </si>
  <si>
    <t>姜婷</t>
  </si>
  <si>
    <t>今明教育奖学金、三好研究生、优秀研究生</t>
  </si>
  <si>
    <t>18硕士基础</t>
  </si>
  <si>
    <t>刘旋</t>
  </si>
  <si>
    <t>国家奖学金  优秀研究生  三好研究生</t>
  </si>
  <si>
    <t xml:space="preserve">胡茜茜 </t>
  </si>
  <si>
    <t>优秀研究生  专项奖学金  三好研究生</t>
  </si>
  <si>
    <t>郭之云</t>
  </si>
  <si>
    <t>中共浙江大学数学研究中心纪律委员</t>
  </si>
  <si>
    <t>优秀研究生  院设奖学金</t>
  </si>
  <si>
    <t>周丽</t>
  </si>
  <si>
    <t>国家奖学金  院设奖学金  专项奖学金 优秀研究生  三好研究生</t>
  </si>
  <si>
    <t>王志浩</t>
  </si>
  <si>
    <t>国家奖学金  优秀研究生</t>
  </si>
  <si>
    <t>夏天澄</t>
  </si>
  <si>
    <t>优秀研究生  专项奖学金  院设奖学金</t>
  </si>
  <si>
    <t>王悦丽</t>
  </si>
  <si>
    <t>专项奖学金  优秀研究生</t>
  </si>
  <si>
    <t>叶晨欢</t>
  </si>
  <si>
    <t>优秀研究生  三好研究生  院设奖学金</t>
  </si>
  <si>
    <t>蒋斌</t>
  </si>
  <si>
    <t>数学科学中心党支部宣传委员
核心价值观讲师团讲师
研博会文体部成员</t>
  </si>
  <si>
    <t>优秀研究生  三好研究生</t>
  </si>
  <si>
    <t>李思瑜</t>
  </si>
  <si>
    <t>数学科学学院18级基础数学班班长
浙江大学研究生会公关部干事
数学科学学院研博会办公室干事</t>
  </si>
  <si>
    <t>陈咏</t>
  </si>
  <si>
    <t>基础数学二支部纪检委员</t>
  </si>
  <si>
    <t>18硕士计算</t>
  </si>
  <si>
    <t>张少杰</t>
  </si>
  <si>
    <t>阿里巴巴数学竞赛全球前50</t>
  </si>
  <si>
    <t>国家奖学金、优秀研究生、三好研究生、专项奖学金</t>
  </si>
  <si>
    <t>王立言</t>
  </si>
  <si>
    <t>三好杯四国军棋比赛第7名（计入团体总分）</t>
  </si>
  <si>
    <t>优秀研究生、院设奖学金、专项奖学金</t>
  </si>
  <si>
    <t>王浩川</t>
  </si>
  <si>
    <t>专项奖学金、优秀研究生</t>
  </si>
  <si>
    <t>马泽浩</t>
  </si>
  <si>
    <t>【在投】共同一作在投文章《A new method to establish thyroid imaging reporting and data system (TIRADS) by means of ensemble learning》</t>
  </si>
  <si>
    <t>团支书
应用数学第一党支部纪检委员</t>
  </si>
  <si>
    <t>国家奖学金、院设奖学金、专项奖学金、单项奖学金、优秀研究生、优秀三好学生</t>
  </si>
  <si>
    <t>郭林蔚</t>
  </si>
  <si>
    <t>研博会宣传部部长</t>
  </si>
  <si>
    <t>优秀研究生、三好研究生、国家奖学金</t>
  </si>
  <si>
    <t>冯帆</t>
  </si>
  <si>
    <t>班长
数学科学学院研博会职发部干事</t>
  </si>
  <si>
    <t>专项奖学金、院设奖学金、优秀研究生、三好研究生、优干</t>
  </si>
  <si>
    <t>倪旭彤</t>
  </si>
  <si>
    <t>计算数学第一党支部纪检委员</t>
  </si>
  <si>
    <t>任金松</t>
  </si>
  <si>
    <t>心理委员
核心价值观讲师团讲师
研究生学生会职发部部员
浙江大学英乔杯健身健美大赛，获得第二名
浙江大学校健身健美比赛，获得第一名</t>
  </si>
  <si>
    <t>优秀研究生 三好研究生 专项奖学金 院设奖学金</t>
  </si>
  <si>
    <t>曹鹏翥</t>
  </si>
  <si>
    <t>优秀研究生、专项奖学金、院设奖学金</t>
  </si>
  <si>
    <t>鲁金川</t>
  </si>
  <si>
    <t>专项奖学金、院设奖学金、优秀研究生、三好研究生</t>
  </si>
  <si>
    <t>18硕士统计</t>
  </si>
  <si>
    <t>兰美芳</t>
  </si>
  <si>
    <t>国家奖学金、优秀研究生、三好研究生</t>
  </si>
  <si>
    <t>赵鑫安</t>
  </si>
  <si>
    <t>专项奖学金、优秀研究生、三好研究生</t>
  </si>
  <si>
    <t>刘宇翔</t>
  </si>
  <si>
    <t>侯冲聪</t>
  </si>
  <si>
    <t>夏骏鹏</t>
  </si>
  <si>
    <t>谢功琴</t>
  </si>
  <si>
    <t>赵雅格格</t>
  </si>
  <si>
    <t>心理委员</t>
  </si>
  <si>
    <t>李翔</t>
  </si>
  <si>
    <t>羽毛球赛第一名</t>
  </si>
  <si>
    <t>专项奖学金、优秀研究生、文体活动奖</t>
  </si>
  <si>
    <t>唐梦迪</t>
  </si>
  <si>
    <t>核心价值观讲师团讲师</t>
  </si>
  <si>
    <t>专项奖学金、优秀研究生、优秀研究生干部</t>
  </si>
  <si>
    <t>徐思路</t>
  </si>
  <si>
    <t>黄雯</t>
  </si>
  <si>
    <t>18硕士应用运筹</t>
  </si>
  <si>
    <t>金睿哲</t>
  </si>
  <si>
    <t>国家/专项/院设奖学金，优秀/三好研究生</t>
  </si>
  <si>
    <t>蔡景轩</t>
  </si>
  <si>
    <t> 龚铭炀</t>
  </si>
  <si>
    <t>优秀/三好研究生，专项/院设奖学金</t>
  </si>
  <si>
    <t>吴晓宇</t>
  </si>
  <si>
    <t>86.83</t>
  </si>
  <si>
    <t>87.16</t>
  </si>
  <si>
    <t>三好/ 优秀研究生, 专项/中日友好饭店/陈旭奖学金</t>
  </si>
  <si>
    <t>王星铭 </t>
  </si>
  <si>
    <t>杨佳鸣 </t>
  </si>
  <si>
    <t>专项/院设奖学金，三好/优秀研究生</t>
  </si>
  <si>
    <t>姚远 </t>
  </si>
  <si>
    <t>应用数学第二党支部宣传委员</t>
  </si>
  <si>
    <t>三好/优秀研究生，专项/院设奖学金</t>
  </si>
  <si>
    <t>郑鹏飞 </t>
  </si>
  <si>
    <t>专项/院设奖学金，优秀研究生</t>
  </si>
  <si>
    <t>方炫苏</t>
  </si>
  <si>
    <t>应用数学第二党支部纪检委员
校研会发展联络部干事
数学科学学院研博会办公室干事</t>
  </si>
  <si>
    <t>优秀研究生，专项/院设奖学金</t>
  </si>
  <si>
    <t>王子路</t>
  </si>
  <si>
    <t>中日友好饭店/专项/陈旭奖学金， 三好/优秀研究生</t>
  </si>
  <si>
    <t>孙秀芳</t>
  </si>
  <si>
    <t>专项奖学金,   优秀研究生</t>
  </si>
  <si>
    <t>郭振婷</t>
  </si>
  <si>
    <t>宋旭龙</t>
  </si>
  <si>
    <t>优秀/三好研究生，院设/中日友好饭店奖学金</t>
  </si>
  <si>
    <t>王树一</t>
  </si>
  <si>
    <t>院核心价值观讲师团讲师</t>
  </si>
  <si>
    <t>优秀研究生，陈旭/专项奖学金</t>
  </si>
  <si>
    <t>常远</t>
  </si>
  <si>
    <t>数学科学学院评奖评优班级汇总表</t>
  </si>
  <si>
    <t>15博士2班</t>
  </si>
  <si>
    <t>习代青</t>
  </si>
  <si>
    <t>统计学</t>
  </si>
  <si>
    <t>【1】Estimating multiple breaks in mean sequentially with fractionally integrated errors
Statistical Papers  
2019.3.28  SCI  1/2
【2】Common breaks in means for panel data under
Communications in Statistics - Theory and Methods
2019.7.4  SCI  1/2</t>
  </si>
  <si>
    <t>【1】https://doi.org/10.1007/s00362-019-01104-z
【2】https://doi.org/10.1080/03610926.2019.1637000</t>
  </si>
  <si>
    <t>谭晓宇</t>
  </si>
  <si>
    <t>运筹学与控制论</t>
  </si>
  <si>
    <t>【1】Pricing VIX options in a 3/2 plus jumps model
Applied Mathematics-A Journal of Chinese Universities September 2018, Volume 33, Issue 3, pp 323–334
2018.09.07  SCI  1/4
【在投】Investor sentiment and limits of arbitrage:
【在投】Liquidity and market intraday momentum: Evidence from the policy shock of Chinese market</t>
  </si>
  <si>
    <t>兼职辅导员
心理委员
浙江大学互联网金融研究院助理研究员</t>
  </si>
  <si>
    <t>https://link.springer.com/article/10.1007/s11766-018-3347-9</t>
  </si>
  <si>
    <t>许佳攀</t>
  </si>
  <si>
    <t>【1】Three series theorem for independent random variables under sub-linear expectations with applications
Acta Mathematica Sinica, English Series   February 2019, Volume 35, Issue 2, pp 172–184
2018.9.27  SCI  1/2</t>
  </si>
  <si>
    <t>https://link.springer.com/article/10.1007%2Fs10114-018-7508-9</t>
  </si>
  <si>
    <t>吴晟</t>
  </si>
  <si>
    <t>【1】A class of distortion measures generated from expectile and its estimation
Communication in Statistics- Theory and Methods  Volume 48, 2019 - Issue 10
2018.12.04  SCI  1/2</t>
  </si>
  <si>
    <t>https://doi.org/10.1080/03610926.2018.1465085</t>
  </si>
  <si>
    <t>李健丰</t>
  </si>
  <si>
    <t>优秀研究生、三好研究生、优秀研究生干部</t>
  </si>
  <si>
    <t>戴萍飞</t>
  </si>
  <si>
    <t>计算数学</t>
  </si>
  <si>
    <t>【1】Modified Newton–SHSS method for a class of systems of nonlinear equations
Computational and Applied Mathematics  March 2019, 38:19
2019.01.23  SCI  3/3</t>
  </si>
  <si>
    <t>https://link.springer.com/article/10.1007/s40314-019-0793-9</t>
  </si>
  <si>
    <t>16博士2班</t>
  </si>
  <si>
    <t>张晶晶 </t>
  </si>
  <si>
    <t>基础数学</t>
  </si>
  <si>
    <t>【1】Global existence of discretely self-similar solutions to the generalized MHD system in Besov space
Journal of Mathematical Physics    Volume 60, Issue 8
2019.8.29   top   1/2
【科研】确定和随机的流体力学方程组的若干数学问题</t>
  </si>
  <si>
    <t>专项奖学金 、院设奖学金 、优秀研究生、三好研究生、社会实践先进个人、国家奖学金</t>
  </si>
  <si>
    <t>https://doi.org/10.1063/1.5092787</t>
  </si>
  <si>
    <t>谢放</t>
  </si>
  <si>
    <t>数学科学学院兼职辅导员
求是学院兼职辅导员
计算数学研究生第二党支部宣传委员
班级心理委员</t>
  </si>
  <si>
    <t>院设奖学金、专项奖学金、优秀研究生、三好研究生、优秀研究生干部</t>
  </si>
  <si>
    <t>林怡雯</t>
  </si>
  <si>
    <t>计算数学专业研究生第一党支部支部书记
数学科学学院核心价值观讲师团讲师</t>
  </si>
  <si>
    <t>专项、院设、单项、优秀研究生、三好研究生、优秀研究生干部</t>
  </si>
  <si>
    <t>陈磊</t>
  </si>
  <si>
    <t>应用数学</t>
  </si>
  <si>
    <t>应用数学研究生第一党支部纪检委员
求是学院丹青学园研究生兼职辅导员</t>
  </si>
  <si>
    <t>17博士1班</t>
  </si>
  <si>
    <t>刘思阳</t>
  </si>
  <si>
    <t>【1】A conjecture on cluster automorphisms of cluster algebras
Electronic Research Archive（曾用名：Electronic Research Announcements in Mathematical Sciences）  August  2019, 27: 1-6.
2019-08-28  SCI   3/4（导师2作）
【录用】On periodicities in cluster algebras
Italian Journal of Pure and Applied Mathematics
2019-04-12  EI  2/2（导师1作）                                            
【录用】On Exchange Spectra of Valued Quivers and Cluster Algebras
Pure and Applied Mathematics Quarterly
2019-04-04  SCI  2/2（导师1作）</t>
  </si>
  <si>
    <t>三好研究生，优秀研究生，国家奖学金，专项奖学金，院设奖学金</t>
  </si>
  <si>
    <t>https://www.aimsciences.org/article/doi/10.3934/era.2019006</t>
  </si>
  <si>
    <t>丁益斌</t>
  </si>
  <si>
    <t>【1】On convexity of the functional for inverse problems of hyperbolic equations     
Applied Mathematics Letters    Volume 94, August 2019, Pages 174-180      2019-08   SCI   1/2</t>
  </si>
  <si>
    <t>专项奖学金 院设奖学金 优秀研究生 三好研究生</t>
  </si>
  <si>
    <t>https://doi.org/10.1016/j.aml.2019.02.018</t>
  </si>
  <si>
    <t>李伟聪</t>
  </si>
  <si>
    <t>【1】On the existence of O'Nan configurations in ovoidal Buekenhout-Metz unitals in PG(2,q^2)      
Discrete Mathematics   Volume 342, Issue 8, August 2019, Pages 2324-2332  2019.08   SCI  2/2（导师1作）</t>
  </si>
  <si>
    <t>国家奖学金，专项奖学金，院设奖学金，三好研究生，优秀研究生</t>
  </si>
  <si>
    <t>https://doi.org/10.1016/j.disc.2019.05.013</t>
  </si>
  <si>
    <t>17博士2班</t>
  </si>
  <si>
    <t> 龚宇璇</t>
  </si>
  <si>
    <t>【1】Inverse random source problem for biharmonic equation in two dimensions
Inverse Problems and Imaging  2019, 13(3): 635-652.
2019.03  SCI  1/2</t>
  </si>
  <si>
    <t>竺可桢学院兼职辅导员
计算数学第一党支部组织委员</t>
  </si>
  <si>
    <t>国家奖学金，专项奖学金，院设奖学金，优秀研究生，三好研究生</t>
  </si>
  <si>
    <t>https://aimsciences.org/article/doi/10.3934/ipi.2019029</t>
  </si>
  <si>
    <t xml:space="preserve"> 杜秋宁</t>
  </si>
  <si>
    <t>基础数学专业研究生第二支部党支书
社会主义核心价值观讲师团团长</t>
  </si>
  <si>
    <t>专项奖学金、院设奖学金、单项奖学金、优秀研究生</t>
  </si>
  <si>
    <t>董哲同</t>
  </si>
  <si>
    <t>优秀研究生， 三好研究生</t>
  </si>
  <si>
    <t>龚涛</t>
  </si>
  <si>
    <t>概率论与数理统计</t>
  </si>
  <si>
    <t>团支书
丹青学园兼职辅导员</t>
  </si>
  <si>
    <t>张晓雨 </t>
  </si>
  <si>
    <t>运筹与控制党支部组织委员</t>
  </si>
  <si>
    <t>朱旭</t>
  </si>
  <si>
    <t>概率论助教</t>
  </si>
  <si>
    <t>18博士1班</t>
  </si>
  <si>
    <t>纪正超</t>
  </si>
  <si>
    <t>【1】New Bounds on Eigenvualues of Laplacian
Acta Mathematica Scientia
March 2019, Volume 39, Issue 2, pp 545–550
2019.04  SCI  1/1</t>
  </si>
  <si>
    <t>浙江大学数学科学学院学生党总支纪律委员
浙江大学数学研究中心支委会支部书记</t>
  </si>
  <si>
    <t>国家奖学金，专项奖学金，院设奖学金，优秀研究生，三好研究生，单项奖学金</t>
  </si>
  <si>
    <t>https://link.springer.com/article/10.1007/s10473-019-0217-3</t>
  </si>
  <si>
    <t>戴维</t>
  </si>
  <si>
    <t>【1】Global existence and lifespan for semilinear wave equations with mixed nonlinear terms
Journal of Differential Equations  Volume 267, Issue 5, 15 August 2019, Pages 3328-3354
2019.08.15   SCI   1/3</t>
  </si>
  <si>
    <t>优秀研究生，社会实践先进个人，美通奖学金，国祥奖学金，专项奖学金</t>
  </si>
  <si>
    <t>https://doi.org/10.1016/j.jde.2019.04.007</t>
  </si>
  <si>
    <t>骆立鹏</t>
  </si>
  <si>
    <t>【1】Finite irreducible modules of Lie conformal algebras W(a,b) and some Schrödinger–Virasoro type Lie conformal algebras
International Journal of MathematicsVol. 30, No. 06, 1950026 (2019)
2019.5.16   4区   1/3</t>
  </si>
  <si>
    <t>https://doi.org/10.1142/S0129167X19500265</t>
  </si>
  <si>
    <t>黄振杰</t>
  </si>
  <si>
    <t>院研博会办公室部长
计算数学第一党支部副书记
讲师团成员
参加2018年秋季运动会</t>
  </si>
  <si>
    <t>专项奖学金，院设奖学金，优秀研究生，三好研究生，优秀研究生干部</t>
  </si>
  <si>
    <t>陈嘉琪</t>
  </si>
  <si>
    <t>计算数学专业研究生第二党支部书记
中共浙江大学数学科学学院学生党总支组织委员</t>
  </si>
  <si>
    <t>18博士2班</t>
  </si>
  <si>
    <t>唐松乔</t>
  </si>
  <si>
    <t>奖学金：国家奖学金，专项奖学金，院设奖学金；荣誉：优秀研究生，三好研究生，优秀研究生干部，社会实践先进个人</t>
  </si>
  <si>
    <t>俞超君</t>
  </si>
  <si>
    <t>院设奖学金，优秀研究生</t>
  </si>
  <si>
    <t>张恺</t>
  </si>
  <si>
    <t>祝斯瑞</t>
  </si>
  <si>
    <t>应用数学第一党支部宣传委员</t>
  </si>
  <si>
    <t>优秀研究生、三好研究生、院设奖学金、专项奖学金、社会实践先进个人</t>
  </si>
  <si>
    <t>蒋旖旎</t>
  </si>
  <si>
    <t>肖瑶</t>
  </si>
  <si>
    <t>优秀研究生、院设奖学金</t>
  </si>
  <si>
    <t>余骅真</t>
  </si>
  <si>
    <t>研博会文体部部长
2018级博士2班心理委员</t>
  </si>
  <si>
    <t>专项奖学金，中日友好饭店奖学金，陈旭奖学金，优秀研究生，三好研究生，优秀研究生干部，社会实践先进个人</t>
  </si>
  <si>
    <t>19博士1班</t>
  </si>
  <si>
    <t>李启宁</t>
  </si>
  <si>
    <t>【1】A Remark on Double Ore Extension
Chinese Quarterly Journal of Mathematics    Vol. 34 No.1     
2019.3.30   核心期刊  1/1</t>
  </si>
  <si>
    <t>国家奖学金</t>
  </si>
  <si>
    <t>http://en.cnki.com.cn/Article_en/CJFDTotal-SXJK201901011.htm</t>
  </si>
  <si>
    <t>注意：备注中申请奖项可以填写：国家奖学金、专项奖学金、社会工作奖学金、社会实践奖学金；荣誉可以填写：优秀研究生、三好研究生、优秀研究生干部</t>
  </si>
  <si>
    <t>【1】Modified Newton–SHSS method for a class of systems of nonlinear equations
Computational and Applied Mathematics  March 2019, 38:19
2019.01.23  SCI  1/3（已参评优博岗助）</t>
  </si>
  <si>
    <t>排名</t>
  </si>
  <si>
    <t>共同一作在投文章《A new method to establish thyroid imaging reporting and data system (TIRADS) by means of ensemble learning》</t>
  </si>
  <si>
    <t> 方炫苏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</si>
</sst>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u val="single"/>
      <sz val="12"/>
      <color rgb="FF0000FF"/>
      <name val="Calibri"/>
      <family val="0"/>
    </font>
    <font>
      <u val="single"/>
      <sz val="10"/>
      <color rgb="FF0000FF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 wrapText="1"/>
    </xf>
    <xf numFmtId="0" fontId="47" fillId="0" borderId="15" xfId="24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6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8" fillId="0" borderId="15" xfId="24" applyFont="1" applyFill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/>
    </xf>
    <xf numFmtId="0" fontId="48" fillId="0" borderId="15" xfId="24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0" xfId="24" applyFont="1" applyBorder="1" applyAlignment="1">
      <alignment vertical="center" wrapText="1"/>
    </xf>
    <xf numFmtId="0" fontId="45" fillId="0" borderId="15" xfId="64" applyFont="1" applyBorder="1" applyAlignment="1">
      <alignment vertical="center"/>
      <protection/>
    </xf>
    <xf numFmtId="0" fontId="45" fillId="0" borderId="15" xfId="64" applyFont="1" applyBorder="1" applyAlignment="1">
      <alignment horizontal="right" vertical="center"/>
      <protection/>
    </xf>
    <xf numFmtId="0" fontId="45" fillId="0" borderId="15" xfId="64" applyFont="1" applyBorder="1" applyAlignment="1">
      <alignment horizontal="left" vertical="center"/>
      <protection/>
    </xf>
    <xf numFmtId="0" fontId="45" fillId="0" borderId="15" xfId="64" applyFont="1" applyBorder="1" applyAlignment="1">
      <alignment horizontal="left" vertical="center" wrapText="1"/>
      <protection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0" fontId="45" fillId="0" borderId="15" xfId="64" applyFont="1" applyFill="1" applyBorder="1" applyAlignment="1">
      <alignment horizontal="center" vertical="center"/>
      <protection/>
    </xf>
    <xf numFmtId="49" fontId="45" fillId="0" borderId="15" xfId="0" applyNumberFormat="1" applyFont="1" applyBorder="1" applyAlignment="1">
      <alignment horizontal="center" vertical="center"/>
    </xf>
    <xf numFmtId="0" fontId="45" fillId="0" borderId="0" xfId="64" applyFont="1" applyFill="1" applyAlignment="1">
      <alignment horizontal="left" vertical="center" wrapText="1"/>
      <protection/>
    </xf>
    <xf numFmtId="0" fontId="45" fillId="0" borderId="15" xfId="0" applyFont="1" applyBorder="1" applyAlignment="1">
      <alignment vertical="center" wrapText="1"/>
    </xf>
    <xf numFmtId="0" fontId="47" fillId="0" borderId="15" xfId="24" applyFont="1" applyBorder="1" applyAlignment="1">
      <alignment vertical="center" wrapText="1"/>
    </xf>
    <xf numFmtId="0" fontId="45" fillId="0" borderId="15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45" fillId="0" borderId="15" xfId="64" applyFont="1" applyFill="1" applyBorder="1" applyAlignment="1">
      <alignment horizontal="center" vertical="center"/>
      <protection/>
    </xf>
    <xf numFmtId="49" fontId="45" fillId="0" borderId="15" xfId="64" applyNumberFormat="1" applyFont="1" applyFill="1" applyBorder="1" applyAlignment="1">
      <alignment horizontal="center" vertical="center"/>
      <protection/>
    </xf>
    <xf numFmtId="0" fontId="45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15" xfId="64" applyFont="1" applyFill="1" applyBorder="1" applyAlignment="1">
      <alignment vertical="center" wrapText="1"/>
      <protection/>
    </xf>
    <xf numFmtId="0" fontId="45" fillId="0" borderId="15" xfId="64" applyFont="1" applyFill="1" applyBorder="1" applyAlignment="1">
      <alignment horizontal="left" vertical="center"/>
      <protection/>
    </xf>
    <xf numFmtId="0" fontId="45" fillId="0" borderId="15" xfId="64" applyFont="1" applyFill="1" applyBorder="1" applyAlignment="1">
      <alignment vertical="center"/>
      <protection/>
    </xf>
    <xf numFmtId="0" fontId="30" fillId="0" borderId="15" xfId="24" applyFill="1" applyBorder="1" applyAlignment="1">
      <alignment vertical="center" wrapText="1"/>
    </xf>
    <xf numFmtId="0" fontId="45" fillId="0" borderId="22" xfId="64" applyFont="1" applyFill="1" applyBorder="1" applyAlignment="1">
      <alignment vertical="center"/>
      <protection/>
    </xf>
    <xf numFmtId="0" fontId="45" fillId="0" borderId="23" xfId="64" applyFont="1" applyFill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15" xfId="63" applyFont="1" applyBorder="1" applyAlignment="1">
      <alignment horizontal="center" vertical="center" wrapText="1"/>
      <protection/>
    </xf>
    <xf numFmtId="0" fontId="49" fillId="0" borderId="15" xfId="63" applyFont="1" applyBorder="1" applyAlignment="1">
      <alignment vertical="center" wrapText="1"/>
      <protection/>
    </xf>
    <xf numFmtId="0" fontId="49" fillId="0" borderId="15" xfId="63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6" fillId="0" borderId="15" xfId="63" applyFont="1" applyBorder="1" applyAlignment="1">
      <alignment horizontal="center" vertical="center"/>
      <protection/>
    </xf>
    <xf numFmtId="0" fontId="4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6" fillId="0" borderId="15" xfId="0" applyFont="1" applyBorder="1" applyAlignment="1">
      <alignment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63" applyFont="1" applyBorder="1" applyAlignment="1">
      <alignment horizontal="center" vertical="center" wrapText="1" readingOrder="1"/>
      <protection/>
    </xf>
    <xf numFmtId="0" fontId="49" fillId="0" borderId="15" xfId="63" applyFont="1" applyBorder="1" applyAlignment="1">
      <alignment vertical="center" wrapText="1" readingOrder="1"/>
      <protection/>
    </xf>
    <xf numFmtId="0" fontId="49" fillId="0" borderId="15" xfId="63" applyFont="1" applyBorder="1" applyAlignment="1">
      <alignment horizontal="left" vertical="center" wrapText="1" readingOrder="1"/>
      <protection/>
    </xf>
    <xf numFmtId="0" fontId="49" fillId="0" borderId="31" xfId="0" applyFont="1" applyBorder="1" applyAlignment="1">
      <alignment horizontal="center" vertical="center" wrapText="1"/>
    </xf>
    <xf numFmtId="176" fontId="49" fillId="0" borderId="20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 wrapText="1"/>
    </xf>
    <xf numFmtId="176" fontId="49" fillId="0" borderId="15" xfId="0" applyNumberFormat="1" applyFont="1" applyBorder="1" applyAlignment="1">
      <alignment horizontal="center" vertical="center" wrapText="1"/>
    </xf>
    <xf numFmtId="176" fontId="49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63" applyFont="1" applyFill="1" applyBorder="1" applyAlignment="1">
      <alignment horizontal="center" vertical="center" wrapText="1"/>
      <protection/>
    </xf>
    <xf numFmtId="0" fontId="49" fillId="0" borderId="15" xfId="63" applyFont="1" applyFill="1" applyBorder="1" applyAlignment="1">
      <alignment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6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76" fontId="49" fillId="0" borderId="20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8" fillId="0" borderId="20" xfId="24" applyFont="1" applyFill="1" applyBorder="1" applyAlignment="1">
      <alignment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5" xfId="63" applyFont="1" applyFill="1" applyBorder="1" applyAlignment="1">
      <alignment horizontal="left" vertical="center" wrapText="1"/>
      <protection/>
    </xf>
    <xf numFmtId="0" fontId="49" fillId="0" borderId="15" xfId="63" applyFont="1" applyFill="1" applyBorder="1" applyAlignment="1">
      <alignment horizontal="center" vertical="center" wrapText="1" readingOrder="1"/>
      <protection/>
    </xf>
    <xf numFmtId="0" fontId="49" fillId="0" borderId="15" xfId="63" applyFont="1" applyFill="1" applyBorder="1" applyAlignment="1">
      <alignment vertical="center" wrapText="1" readingOrder="1"/>
      <protection/>
    </xf>
    <xf numFmtId="0" fontId="49" fillId="0" borderId="15" xfId="63" applyFont="1" applyFill="1" applyBorder="1" applyAlignment="1">
      <alignment horizontal="left" vertical="center" wrapText="1" readingOrder="1"/>
      <protection/>
    </xf>
    <xf numFmtId="0" fontId="6" fillId="0" borderId="18" xfId="0" applyFont="1" applyFill="1" applyBorder="1" applyAlignment="1">
      <alignment vertical="center" wrapText="1"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15" xfId="64" applyNumberFormat="1" applyFont="1" applyFill="1" applyBorder="1" applyAlignment="1">
      <alignment horizontal="center" vertical="center" wrapText="1"/>
      <protection/>
    </xf>
    <xf numFmtId="0" fontId="45" fillId="0" borderId="15" xfId="64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47" fillId="0" borderId="20" xfId="24" applyFont="1" applyFill="1" applyBorder="1" applyAlignment="1">
      <alignment vertical="center" wrapText="1"/>
    </xf>
    <xf numFmtId="0" fontId="45" fillId="0" borderId="15" xfId="64" applyFont="1" applyFill="1" applyBorder="1" applyAlignment="1">
      <alignment horizontal="left" vertical="center" wrapText="1"/>
      <protection/>
    </xf>
    <xf numFmtId="0" fontId="45" fillId="0" borderId="22" xfId="64" applyFont="1" applyFill="1" applyBorder="1" applyAlignment="1">
      <alignment vertical="center" wrapText="1"/>
      <protection/>
    </xf>
    <xf numFmtId="0" fontId="45" fillId="0" borderId="15" xfId="0" applyFont="1" applyFill="1" applyBorder="1" applyAlignment="1">
      <alignment horizontal="justify" vertical="center" wrapText="1"/>
    </xf>
    <xf numFmtId="0" fontId="45" fillId="0" borderId="0" xfId="64" applyFont="1" applyFill="1" applyAlignment="1">
      <alignment horizontal="center" vertical="center" wrapText="1"/>
      <protection/>
    </xf>
    <xf numFmtId="0" fontId="45" fillId="0" borderId="15" xfId="64" applyFont="1" applyFill="1" applyBorder="1" applyAlignment="1">
      <alignment horizontal="left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article/pii/S0925231219310859?via%3Dihub" TargetMode="External" /><Relationship Id="rId2" Type="http://schemas.openxmlformats.org/officeDocument/2006/relationships/hyperlink" Target="https://www.sciencedirect.com/science/article/pii/S0925231219310859?via%3Dihub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article/pii/S0925231219310859?via%3Dihub" TargetMode="External" /><Relationship Id="rId2" Type="http://schemas.openxmlformats.org/officeDocument/2006/relationships/hyperlink" Target="https://www.sciencedirect.com/science/article/pii/S0925231219310859?via%3Dihub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link.springer.com/article/10.1007/s40314-019-0793-9" TargetMode="External" /><Relationship Id="rId2" Type="http://schemas.openxmlformats.org/officeDocument/2006/relationships/hyperlink" Target="https://doi.org/10.1080/03610926.2018.1465085" TargetMode="External" /><Relationship Id="rId3" Type="http://schemas.openxmlformats.org/officeDocument/2006/relationships/hyperlink" Target="https://link.springer.com/article/10.1007%2Fs10114-018-7508-9" TargetMode="External" /><Relationship Id="rId4" Type="http://schemas.openxmlformats.org/officeDocument/2006/relationships/hyperlink" Target="https://doi.org/10.1063/1.5092787" TargetMode="External" /><Relationship Id="rId5" Type="http://schemas.openxmlformats.org/officeDocument/2006/relationships/hyperlink" Target="https://doi.org/10.1016/j.disc.2019.05.013" TargetMode="External" /><Relationship Id="rId6" Type="http://schemas.openxmlformats.org/officeDocument/2006/relationships/hyperlink" Target="https://doi.org/10.1016/j.aml.2019.02.018" TargetMode="External" /><Relationship Id="rId7" Type="http://schemas.openxmlformats.org/officeDocument/2006/relationships/hyperlink" Target="https://aimsciences.org/article/doi/10.3934/ipi.2019029" TargetMode="External" /><Relationship Id="rId8" Type="http://schemas.openxmlformats.org/officeDocument/2006/relationships/hyperlink" Target="https://www.aimsciences.org/article/doi/10.3934/era.2019006" TargetMode="External" /><Relationship Id="rId9" Type="http://schemas.openxmlformats.org/officeDocument/2006/relationships/hyperlink" Target="https://doi.org/10.1016/j.jde.2019.04.007" TargetMode="External" /><Relationship Id="rId10" Type="http://schemas.openxmlformats.org/officeDocument/2006/relationships/hyperlink" Target="https://doi.org/10.1142/S0129167X19500265" TargetMode="External" /><Relationship Id="rId11" Type="http://schemas.openxmlformats.org/officeDocument/2006/relationships/hyperlink" Target="https://link.springer.com/article/10.1007/s10473-019-0217-3" TargetMode="External" /><Relationship Id="rId12" Type="http://schemas.openxmlformats.org/officeDocument/2006/relationships/hyperlink" Target="http://en.cnki.com.cn/Article_en/CJFDTotal-SXJK201901011.htm" TargetMode="External" /><Relationship Id="rId13" Type="http://schemas.openxmlformats.org/officeDocument/2006/relationships/hyperlink" Target="https://link.springer.com/article/10.1007/s11766-018-3347-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link.springer.com/article/10.1007/s40314-019-0793-9" TargetMode="External" /><Relationship Id="rId2" Type="http://schemas.openxmlformats.org/officeDocument/2006/relationships/hyperlink" Target="https://doi.org/10.1080/03610926.2018.1465085" TargetMode="External" /><Relationship Id="rId3" Type="http://schemas.openxmlformats.org/officeDocument/2006/relationships/hyperlink" Target="https://link.springer.com/article/10.1007%2Fs10114-018-7508-9" TargetMode="External" /><Relationship Id="rId4" Type="http://schemas.openxmlformats.org/officeDocument/2006/relationships/hyperlink" Target="https://link.springer.com/article/10.1007/s11766-018-3347-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link.springer.com/article/10.1007/s40314-019-0793-9" TargetMode="External" /><Relationship Id="rId2" Type="http://schemas.openxmlformats.org/officeDocument/2006/relationships/hyperlink" Target="https://doi.org/10.1080/03610926.2018.1465085" TargetMode="External" /><Relationship Id="rId3" Type="http://schemas.openxmlformats.org/officeDocument/2006/relationships/hyperlink" Target="https://link.springer.com/article/10.1007%2Fs10114-018-7508-9" TargetMode="External" /><Relationship Id="rId4" Type="http://schemas.openxmlformats.org/officeDocument/2006/relationships/hyperlink" Target="https://doi.org/10.1063/1.5092787" TargetMode="External" /><Relationship Id="rId5" Type="http://schemas.openxmlformats.org/officeDocument/2006/relationships/hyperlink" Target="https://link.springer.com/article/10.1007/s11766-018-3347-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6/j.disc.2019.05.013" TargetMode="External" /><Relationship Id="rId2" Type="http://schemas.openxmlformats.org/officeDocument/2006/relationships/hyperlink" Target="https://doi.org/10.1016/j.aml.2019.02.018" TargetMode="External" /><Relationship Id="rId3" Type="http://schemas.openxmlformats.org/officeDocument/2006/relationships/hyperlink" Target="https://www.aimsciences.org/article/doi/10.3934/era.201900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aimsciences.org/article/doi/10.3934/ipi.201902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6/j.jde.2019.04.007" TargetMode="External" /><Relationship Id="rId2" Type="http://schemas.openxmlformats.org/officeDocument/2006/relationships/hyperlink" Target="https://doi.org/10.1142/S0129167X19500265" TargetMode="External" /><Relationship Id="rId3" Type="http://schemas.openxmlformats.org/officeDocument/2006/relationships/hyperlink" Target="https://link.springer.com/article/10.1007/s10473-019-0217-3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n.cnki.com.cn/Article_en/CJFDTotal-SXJK20190101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workbookViewId="0" topLeftCell="A32">
      <selection activeCell="N40" sqref="N40"/>
    </sheetView>
  </sheetViews>
  <sheetFormatPr defaultColWidth="9.00390625" defaultRowHeight="14.25"/>
  <cols>
    <col min="1" max="1" width="4.875" style="5" customWidth="1"/>
    <col min="2" max="2" width="13.00390625" style="145" customWidth="1"/>
    <col min="3" max="3" width="12.375" style="5" customWidth="1"/>
    <col min="4" max="4" width="13.375" style="5" customWidth="1"/>
    <col min="5" max="5" width="9.375" style="69" customWidth="1"/>
    <col min="6" max="6" width="5.875" style="42" customWidth="1"/>
    <col min="7" max="7" width="7.125" style="42" customWidth="1"/>
    <col min="8" max="8" width="7.00390625" style="42" customWidth="1"/>
    <col min="9" max="9" width="4.625" style="42" customWidth="1"/>
    <col min="10" max="10" width="40.375" style="43" customWidth="1"/>
    <col min="11" max="11" width="5.50390625" style="42" customWidth="1"/>
    <col min="12" max="12" width="14.625" style="44" customWidth="1"/>
    <col min="13" max="13" width="8.25390625" style="42" customWidth="1"/>
    <col min="14" max="14" width="31.25390625" style="0" customWidth="1"/>
    <col min="15" max="15" width="32.875" style="0" customWidth="1"/>
  </cols>
  <sheetData>
    <row r="1" spans="1:14" s="126" customFormat="1" ht="26.25">
      <c r="A1" s="145"/>
      <c r="C1" s="145"/>
      <c r="D1" s="145"/>
      <c r="E1" s="166"/>
      <c r="F1" s="166"/>
      <c r="G1" s="166"/>
      <c r="H1" s="166"/>
      <c r="I1" s="166"/>
      <c r="J1" s="166"/>
      <c r="K1" s="166"/>
      <c r="L1" s="166"/>
      <c r="M1" s="166"/>
      <c r="N1" s="184"/>
    </row>
    <row r="2" spans="1:15" s="1" customFormat="1" ht="30" customHeight="1">
      <c r="A2" s="16" t="s">
        <v>0</v>
      </c>
      <c r="B2" s="16" t="s">
        <v>1</v>
      </c>
      <c r="C2" s="167" t="s">
        <v>2</v>
      </c>
      <c r="D2" s="16" t="s">
        <v>3</v>
      </c>
      <c r="E2" s="15" t="s">
        <v>4</v>
      </c>
      <c r="F2" s="16" t="s">
        <v>5</v>
      </c>
      <c r="G2" s="16"/>
      <c r="H2" s="16"/>
      <c r="I2" s="16" t="s">
        <v>6</v>
      </c>
      <c r="J2" s="16"/>
      <c r="K2" s="16" t="s">
        <v>7</v>
      </c>
      <c r="L2" s="185"/>
      <c r="M2" s="16" t="s">
        <v>8</v>
      </c>
      <c r="N2" s="16" t="s">
        <v>9</v>
      </c>
      <c r="O2" s="16" t="s">
        <v>10</v>
      </c>
    </row>
    <row r="3" spans="1:15" s="1" customFormat="1" ht="51" customHeight="1">
      <c r="A3" s="16"/>
      <c r="B3" s="16"/>
      <c r="C3" s="168"/>
      <c r="D3" s="19"/>
      <c r="E3" s="169"/>
      <c r="F3" s="16" t="s">
        <v>11</v>
      </c>
      <c r="G3" s="16" t="s">
        <v>12</v>
      </c>
      <c r="H3" s="16" t="s">
        <v>13</v>
      </c>
      <c r="I3" s="16"/>
      <c r="J3" s="16"/>
      <c r="K3" s="16"/>
      <c r="L3" s="185"/>
      <c r="M3" s="16"/>
      <c r="N3" s="16"/>
      <c r="O3" s="16"/>
    </row>
    <row r="4" spans="1:15" s="126" customFormat="1" ht="71.25" customHeight="1">
      <c r="A4" s="170">
        <v>1</v>
      </c>
      <c r="B4" s="171" t="s">
        <v>14</v>
      </c>
      <c r="C4" s="171">
        <v>1</v>
      </c>
      <c r="D4" s="21" t="s">
        <v>15</v>
      </c>
      <c r="E4" s="172">
        <v>21735021</v>
      </c>
      <c r="F4" s="171"/>
      <c r="G4" s="171"/>
      <c r="H4" s="171"/>
      <c r="I4" s="171"/>
      <c r="J4" s="37"/>
      <c r="K4" s="171">
        <v>10</v>
      </c>
      <c r="L4" s="56" t="s">
        <v>16</v>
      </c>
      <c r="M4" s="171">
        <v>5</v>
      </c>
      <c r="N4" s="37" t="s">
        <v>17</v>
      </c>
      <c r="O4" s="186"/>
    </row>
    <row r="5" spans="1:15" s="126" customFormat="1" ht="71.25" customHeight="1">
      <c r="A5" s="173">
        <v>2</v>
      </c>
      <c r="B5" s="171"/>
      <c r="C5" s="171">
        <v>2</v>
      </c>
      <c r="D5" s="21" t="s">
        <v>18</v>
      </c>
      <c r="E5" s="172">
        <v>21735014</v>
      </c>
      <c r="F5" s="171"/>
      <c r="G5" s="171"/>
      <c r="H5" s="171"/>
      <c r="I5" s="171"/>
      <c r="J5" s="37"/>
      <c r="K5" s="171">
        <v>6</v>
      </c>
      <c r="L5" s="56" t="s">
        <v>19</v>
      </c>
      <c r="M5" s="171">
        <v>3</v>
      </c>
      <c r="N5" s="37" t="s">
        <v>20</v>
      </c>
      <c r="O5" s="36"/>
    </row>
    <row r="6" spans="1:15" s="126" customFormat="1" ht="71.25" customHeight="1">
      <c r="A6" s="170">
        <v>3</v>
      </c>
      <c r="B6" s="171"/>
      <c r="C6" s="171">
        <v>3</v>
      </c>
      <c r="D6" s="21" t="s">
        <v>21</v>
      </c>
      <c r="E6" s="172">
        <v>21735013</v>
      </c>
      <c r="F6" s="171"/>
      <c r="G6" s="171"/>
      <c r="H6" s="171"/>
      <c r="I6" s="171"/>
      <c r="J6" s="37"/>
      <c r="K6" s="171">
        <v>5</v>
      </c>
      <c r="L6" s="56" t="s">
        <v>22</v>
      </c>
      <c r="M6" s="171">
        <v>2.5</v>
      </c>
      <c r="N6" s="37" t="s">
        <v>20</v>
      </c>
      <c r="O6" s="36"/>
    </row>
    <row r="7" spans="1:15" s="126" customFormat="1" ht="71.25" customHeight="1">
      <c r="A7" s="173">
        <v>4</v>
      </c>
      <c r="B7" s="171"/>
      <c r="C7" s="171">
        <v>4</v>
      </c>
      <c r="D7" s="21" t="s">
        <v>23</v>
      </c>
      <c r="E7" s="172">
        <v>21735003</v>
      </c>
      <c r="F7" s="171"/>
      <c r="G7" s="171"/>
      <c r="H7" s="171"/>
      <c r="I7" s="171"/>
      <c r="J7" s="37"/>
      <c r="K7" s="171">
        <v>0</v>
      </c>
      <c r="L7" s="56"/>
      <c r="M7" s="171">
        <v>0</v>
      </c>
      <c r="N7" s="37" t="s">
        <v>24</v>
      </c>
      <c r="O7" s="36"/>
    </row>
    <row r="8" spans="1:15" s="126" customFormat="1" ht="71.25" customHeight="1">
      <c r="A8" s="170">
        <v>5</v>
      </c>
      <c r="B8" s="171"/>
      <c r="C8" s="171">
        <v>5</v>
      </c>
      <c r="D8" s="21" t="s">
        <v>25</v>
      </c>
      <c r="E8" s="172">
        <v>21735008</v>
      </c>
      <c r="F8" s="171"/>
      <c r="G8" s="171"/>
      <c r="H8" s="171"/>
      <c r="I8" s="171"/>
      <c r="J8" s="37"/>
      <c r="K8" s="171">
        <v>0</v>
      </c>
      <c r="L8" s="56"/>
      <c r="M8" s="171">
        <v>0</v>
      </c>
      <c r="N8" s="37" t="s">
        <v>24</v>
      </c>
      <c r="O8" s="37"/>
    </row>
    <row r="9" spans="1:15" s="126" customFormat="1" ht="71.25" customHeight="1">
      <c r="A9" s="173">
        <v>6</v>
      </c>
      <c r="B9" s="171"/>
      <c r="C9" s="171">
        <v>6</v>
      </c>
      <c r="D9" s="21" t="s">
        <v>26</v>
      </c>
      <c r="E9" s="172">
        <v>21735012</v>
      </c>
      <c r="F9" s="171"/>
      <c r="G9" s="171"/>
      <c r="H9" s="171"/>
      <c r="I9" s="171"/>
      <c r="J9" s="37"/>
      <c r="K9" s="171">
        <v>0</v>
      </c>
      <c r="L9" s="56"/>
      <c r="M9" s="171">
        <v>0</v>
      </c>
      <c r="N9" s="37" t="s">
        <v>27</v>
      </c>
      <c r="O9" s="36"/>
    </row>
    <row r="10" spans="1:15" s="126" customFormat="1" ht="71.25" customHeight="1">
      <c r="A10" s="170">
        <v>7</v>
      </c>
      <c r="B10" s="171"/>
      <c r="C10" s="171">
        <v>7</v>
      </c>
      <c r="D10" s="21" t="s">
        <v>28</v>
      </c>
      <c r="E10" s="172">
        <v>21735019</v>
      </c>
      <c r="F10" s="171"/>
      <c r="G10" s="171"/>
      <c r="H10" s="171"/>
      <c r="I10" s="171"/>
      <c r="J10" s="37"/>
      <c r="K10" s="171">
        <v>0</v>
      </c>
      <c r="L10" s="56"/>
      <c r="M10" s="171">
        <v>0</v>
      </c>
      <c r="N10" s="37" t="s">
        <v>29</v>
      </c>
      <c r="O10" s="36"/>
    </row>
    <row r="11" spans="1:15" s="165" customFormat="1" ht="86.25">
      <c r="A11" s="171">
        <v>8</v>
      </c>
      <c r="B11" s="171" t="s">
        <v>30</v>
      </c>
      <c r="C11" s="171">
        <v>1</v>
      </c>
      <c r="D11" s="82" t="s">
        <v>31</v>
      </c>
      <c r="E11" s="174">
        <v>21735026</v>
      </c>
      <c r="F11" s="175"/>
      <c r="G11" s="175"/>
      <c r="H11" s="176"/>
      <c r="I11" s="175">
        <v>10</v>
      </c>
      <c r="J11" s="86" t="s">
        <v>32</v>
      </c>
      <c r="K11" s="175">
        <v>0</v>
      </c>
      <c r="L11" s="187"/>
      <c r="M11" s="175">
        <v>10</v>
      </c>
      <c r="N11" s="86" t="s">
        <v>33</v>
      </c>
      <c r="O11" s="89" t="s">
        <v>34</v>
      </c>
    </row>
    <row r="12" spans="1:15" s="165" customFormat="1" ht="85.5">
      <c r="A12" s="177">
        <v>9</v>
      </c>
      <c r="B12" s="171"/>
      <c r="C12" s="171">
        <v>2</v>
      </c>
      <c r="D12" s="82" t="s">
        <v>35</v>
      </c>
      <c r="E12" s="174">
        <v>21735025</v>
      </c>
      <c r="F12" s="175"/>
      <c r="G12" s="175"/>
      <c r="H12" s="178"/>
      <c r="I12" s="175">
        <v>5</v>
      </c>
      <c r="J12" s="86" t="s">
        <v>36</v>
      </c>
      <c r="K12" s="175">
        <v>0</v>
      </c>
      <c r="L12" s="187"/>
      <c r="M12" s="175">
        <v>5</v>
      </c>
      <c r="N12" s="86" t="s">
        <v>33</v>
      </c>
      <c r="O12" s="89" t="s">
        <v>34</v>
      </c>
    </row>
    <row r="13" spans="1:15" s="165" customFormat="1" ht="71.25" customHeight="1">
      <c r="A13" s="171">
        <v>10</v>
      </c>
      <c r="B13" s="171"/>
      <c r="C13" s="171">
        <v>3</v>
      </c>
      <c r="D13" s="82" t="s">
        <v>37</v>
      </c>
      <c r="E13" s="174">
        <v>21735037</v>
      </c>
      <c r="F13" s="175"/>
      <c r="G13" s="175"/>
      <c r="H13" s="175"/>
      <c r="I13" s="175"/>
      <c r="J13" s="188"/>
      <c r="K13" s="175">
        <v>10</v>
      </c>
      <c r="L13" s="91" t="s">
        <v>38</v>
      </c>
      <c r="M13" s="175">
        <v>5</v>
      </c>
      <c r="N13" s="86" t="s">
        <v>39</v>
      </c>
      <c r="O13" s="37"/>
    </row>
    <row r="14" spans="1:15" s="165" customFormat="1" ht="71.25" customHeight="1">
      <c r="A14" s="177">
        <v>11</v>
      </c>
      <c r="B14" s="171"/>
      <c r="C14" s="171">
        <v>4</v>
      </c>
      <c r="D14" s="82" t="s">
        <v>40</v>
      </c>
      <c r="E14" s="174">
        <v>21735032</v>
      </c>
      <c r="F14" s="175"/>
      <c r="G14" s="175"/>
      <c r="H14" s="175"/>
      <c r="I14" s="175"/>
      <c r="J14" s="175"/>
      <c r="K14" s="175">
        <v>10</v>
      </c>
      <c r="L14" s="187" t="s">
        <v>41</v>
      </c>
      <c r="M14" s="175">
        <v>5</v>
      </c>
      <c r="N14" s="86" t="s">
        <v>42</v>
      </c>
      <c r="O14" s="36"/>
    </row>
    <row r="15" spans="1:15" s="165" customFormat="1" ht="71.25" customHeight="1">
      <c r="A15" s="171">
        <v>12</v>
      </c>
      <c r="B15" s="171"/>
      <c r="C15" s="171">
        <v>5</v>
      </c>
      <c r="D15" s="82" t="s">
        <v>43</v>
      </c>
      <c r="E15" s="174">
        <v>21735039</v>
      </c>
      <c r="F15" s="175"/>
      <c r="G15" s="175"/>
      <c r="H15" s="175"/>
      <c r="I15" s="175"/>
      <c r="J15" s="175"/>
      <c r="K15" s="175">
        <v>10</v>
      </c>
      <c r="L15" s="187" t="s">
        <v>44</v>
      </c>
      <c r="M15" s="175">
        <v>5</v>
      </c>
      <c r="N15" s="86" t="s">
        <v>42</v>
      </c>
      <c r="O15" s="36"/>
    </row>
    <row r="16" spans="1:15" s="165" customFormat="1" ht="71.25" customHeight="1">
      <c r="A16" s="177">
        <v>13</v>
      </c>
      <c r="B16" s="171"/>
      <c r="C16" s="171">
        <v>6</v>
      </c>
      <c r="D16" s="82" t="s">
        <v>45</v>
      </c>
      <c r="E16" s="174">
        <v>21735040</v>
      </c>
      <c r="F16" s="175"/>
      <c r="G16" s="175"/>
      <c r="H16" s="175"/>
      <c r="I16" s="175"/>
      <c r="J16" s="175"/>
      <c r="K16" s="175">
        <v>6</v>
      </c>
      <c r="L16" s="187" t="s">
        <v>46</v>
      </c>
      <c r="M16" s="175">
        <v>3</v>
      </c>
      <c r="N16" s="86" t="s">
        <v>47</v>
      </c>
      <c r="O16" s="36"/>
    </row>
    <row r="17" spans="1:15" s="126" customFormat="1" ht="71.25" customHeight="1">
      <c r="A17" s="173">
        <v>14</v>
      </c>
      <c r="B17" s="171" t="s">
        <v>48</v>
      </c>
      <c r="C17" s="171">
        <v>1</v>
      </c>
      <c r="D17" s="21" t="s">
        <v>49</v>
      </c>
      <c r="E17" s="172">
        <v>21735047</v>
      </c>
      <c r="F17" s="171"/>
      <c r="G17" s="171"/>
      <c r="H17" s="171"/>
      <c r="I17" s="171"/>
      <c r="J17" s="56"/>
      <c r="K17" s="171">
        <v>3</v>
      </c>
      <c r="L17" s="56" t="s">
        <v>50</v>
      </c>
      <c r="M17" s="171">
        <v>3</v>
      </c>
      <c r="N17" s="189" t="s">
        <v>51</v>
      </c>
      <c r="O17" s="36"/>
    </row>
    <row r="18" spans="1:15" s="126" customFormat="1" ht="71.25" customHeight="1">
      <c r="A18" s="170">
        <v>15</v>
      </c>
      <c r="B18" s="171"/>
      <c r="C18" s="171">
        <v>2</v>
      </c>
      <c r="D18" s="21" t="s">
        <v>52</v>
      </c>
      <c r="E18" s="172">
        <v>21735050</v>
      </c>
      <c r="F18" s="171"/>
      <c r="G18" s="171"/>
      <c r="H18" s="171"/>
      <c r="I18" s="171"/>
      <c r="J18" s="56"/>
      <c r="K18" s="171">
        <v>0</v>
      </c>
      <c r="L18" s="56"/>
      <c r="M18" s="171">
        <v>0</v>
      </c>
      <c r="N18" s="189" t="s">
        <v>53</v>
      </c>
      <c r="O18" s="37"/>
    </row>
    <row r="19" spans="1:15" s="165" customFormat="1" ht="143.25">
      <c r="A19" s="171">
        <v>16</v>
      </c>
      <c r="B19" s="171" t="s">
        <v>54</v>
      </c>
      <c r="C19" s="171">
        <v>1</v>
      </c>
      <c r="D19" s="21" t="s">
        <v>55</v>
      </c>
      <c r="E19" s="172">
        <v>21735083</v>
      </c>
      <c r="F19" s="171"/>
      <c r="G19" s="171"/>
      <c r="H19" s="171"/>
      <c r="I19" s="190">
        <v>6.46</v>
      </c>
      <c r="J19" s="191" t="s">
        <v>56</v>
      </c>
      <c r="K19" s="171">
        <v>18</v>
      </c>
      <c r="L19" s="56" t="s">
        <v>57</v>
      </c>
      <c r="M19" s="171">
        <v>15.46</v>
      </c>
      <c r="N19" s="37" t="s">
        <v>58</v>
      </c>
      <c r="O19" s="37"/>
    </row>
    <row r="20" spans="1:15" s="126" customFormat="1" ht="71.25" customHeight="1">
      <c r="A20" s="170">
        <v>17</v>
      </c>
      <c r="B20" s="171"/>
      <c r="C20" s="171">
        <v>2</v>
      </c>
      <c r="D20" s="21" t="s">
        <v>59</v>
      </c>
      <c r="E20" s="172">
        <v>21735059</v>
      </c>
      <c r="F20" s="171"/>
      <c r="G20" s="171"/>
      <c r="H20" s="171"/>
      <c r="I20" s="171"/>
      <c r="J20" s="56"/>
      <c r="K20" s="171">
        <v>10</v>
      </c>
      <c r="L20" s="56" t="s">
        <v>60</v>
      </c>
      <c r="M20" s="171">
        <v>5</v>
      </c>
      <c r="N20" s="37" t="s">
        <v>61</v>
      </c>
      <c r="O20" s="37"/>
    </row>
    <row r="21" spans="1:15" s="126" customFormat="1" ht="71.25" customHeight="1">
      <c r="A21" s="173">
        <v>18</v>
      </c>
      <c r="B21" s="171"/>
      <c r="C21" s="171">
        <v>3</v>
      </c>
      <c r="D21" s="21" t="s">
        <v>62</v>
      </c>
      <c r="E21" s="172">
        <v>21735082</v>
      </c>
      <c r="F21" s="171"/>
      <c r="G21" s="171"/>
      <c r="H21" s="171"/>
      <c r="I21" s="171"/>
      <c r="J21" s="56"/>
      <c r="K21" s="171">
        <v>10</v>
      </c>
      <c r="L21" s="56" t="s">
        <v>63</v>
      </c>
      <c r="M21" s="171">
        <v>5</v>
      </c>
      <c r="N21" s="37" t="s">
        <v>64</v>
      </c>
      <c r="O21" s="37"/>
    </row>
    <row r="22" spans="1:15" s="126" customFormat="1" ht="71.25" customHeight="1">
      <c r="A22" s="170">
        <v>19</v>
      </c>
      <c r="B22" s="171"/>
      <c r="C22" s="171">
        <v>4</v>
      </c>
      <c r="D22" s="21" t="s">
        <v>65</v>
      </c>
      <c r="E22" s="172">
        <v>21735060</v>
      </c>
      <c r="F22" s="171"/>
      <c r="G22" s="171"/>
      <c r="H22" s="171"/>
      <c r="I22" s="171"/>
      <c r="J22" s="56"/>
      <c r="K22" s="171">
        <v>10</v>
      </c>
      <c r="L22" s="56" t="s">
        <v>66</v>
      </c>
      <c r="M22" s="171">
        <v>5</v>
      </c>
      <c r="N22" s="37" t="s">
        <v>67</v>
      </c>
      <c r="O22" s="37"/>
    </row>
    <row r="23" spans="1:15" s="126" customFormat="1" ht="71.25" customHeight="1">
      <c r="A23" s="173">
        <v>20</v>
      </c>
      <c r="B23" s="171"/>
      <c r="C23" s="171">
        <v>5</v>
      </c>
      <c r="D23" s="21" t="s">
        <v>68</v>
      </c>
      <c r="E23" s="172">
        <v>21735070</v>
      </c>
      <c r="F23" s="171"/>
      <c r="G23" s="171"/>
      <c r="H23" s="171"/>
      <c r="I23" s="171"/>
      <c r="J23" s="56"/>
      <c r="K23" s="171">
        <v>0</v>
      </c>
      <c r="L23" s="56"/>
      <c r="M23" s="171">
        <v>0</v>
      </c>
      <c r="N23" s="37" t="s">
        <v>69</v>
      </c>
      <c r="O23" s="36"/>
    </row>
    <row r="24" spans="1:15" s="126" customFormat="1" ht="71.25" customHeight="1">
      <c r="A24" s="170">
        <v>21</v>
      </c>
      <c r="B24" s="171" t="s">
        <v>70</v>
      </c>
      <c r="C24" s="171">
        <v>1</v>
      </c>
      <c r="D24" s="82" t="s">
        <v>71</v>
      </c>
      <c r="E24" s="174">
        <v>21835001</v>
      </c>
      <c r="F24" s="175">
        <v>94.2</v>
      </c>
      <c r="G24" s="175">
        <v>91.6</v>
      </c>
      <c r="H24" s="175">
        <v>93.4</v>
      </c>
      <c r="I24" s="175"/>
      <c r="J24" s="187"/>
      <c r="K24" s="175"/>
      <c r="L24" s="187"/>
      <c r="M24" s="175">
        <v>93.4</v>
      </c>
      <c r="N24" s="86" t="s">
        <v>72</v>
      </c>
      <c r="O24" s="36"/>
    </row>
    <row r="25" spans="1:15" s="126" customFormat="1" ht="71.25" customHeight="1">
      <c r="A25" s="173">
        <v>22</v>
      </c>
      <c r="B25" s="171"/>
      <c r="C25" s="171">
        <v>2</v>
      </c>
      <c r="D25" s="82" t="s">
        <v>73</v>
      </c>
      <c r="E25" s="174">
        <v>21835015</v>
      </c>
      <c r="F25" s="175">
        <v>92.6</v>
      </c>
      <c r="G25" s="175">
        <v>92.5</v>
      </c>
      <c r="H25" s="175">
        <v>92.57</v>
      </c>
      <c r="I25" s="175"/>
      <c r="J25" s="187"/>
      <c r="K25" s="175"/>
      <c r="L25" s="187"/>
      <c r="M25" s="175">
        <v>92.57</v>
      </c>
      <c r="N25" s="86" t="s">
        <v>74</v>
      </c>
      <c r="O25" s="36"/>
    </row>
    <row r="26" spans="1:15" s="126" customFormat="1" ht="71.25" customHeight="1">
      <c r="A26" s="170">
        <v>23</v>
      </c>
      <c r="B26" s="171"/>
      <c r="C26" s="171">
        <v>3</v>
      </c>
      <c r="D26" s="82" t="s">
        <v>75</v>
      </c>
      <c r="E26" s="174">
        <v>21835008</v>
      </c>
      <c r="F26" s="175">
        <v>90</v>
      </c>
      <c r="G26" s="175">
        <v>92.16</v>
      </c>
      <c r="H26" s="175">
        <v>90.65</v>
      </c>
      <c r="I26" s="175"/>
      <c r="J26" s="187"/>
      <c r="K26" s="175">
        <v>6</v>
      </c>
      <c r="L26" s="187" t="s">
        <v>76</v>
      </c>
      <c r="M26" s="175">
        <v>91.85</v>
      </c>
      <c r="N26" s="86" t="s">
        <v>77</v>
      </c>
      <c r="O26" s="37"/>
    </row>
    <row r="27" spans="1:15" s="126" customFormat="1" ht="71.25" customHeight="1">
      <c r="A27" s="173">
        <v>24</v>
      </c>
      <c r="B27" s="171"/>
      <c r="C27" s="171">
        <v>4</v>
      </c>
      <c r="D27" s="82" t="s">
        <v>78</v>
      </c>
      <c r="E27" s="174">
        <v>21835012</v>
      </c>
      <c r="F27" s="175">
        <v>92.4</v>
      </c>
      <c r="G27" s="175">
        <v>90.2</v>
      </c>
      <c r="H27" s="175">
        <v>91.74</v>
      </c>
      <c r="I27" s="175"/>
      <c r="J27" s="187"/>
      <c r="K27" s="175"/>
      <c r="L27" s="187"/>
      <c r="M27" s="175">
        <v>91.74</v>
      </c>
      <c r="N27" s="86" t="s">
        <v>79</v>
      </c>
      <c r="O27" s="37"/>
    </row>
    <row r="28" spans="1:15" s="126" customFormat="1" ht="71.25" customHeight="1">
      <c r="A28" s="170">
        <v>25</v>
      </c>
      <c r="B28" s="171"/>
      <c r="C28" s="171">
        <v>5</v>
      </c>
      <c r="D28" s="82" t="s">
        <v>80</v>
      </c>
      <c r="E28" s="174">
        <v>21835002</v>
      </c>
      <c r="F28" s="175">
        <v>89.8</v>
      </c>
      <c r="G28" s="175">
        <v>88.5</v>
      </c>
      <c r="H28" s="175">
        <v>89.4</v>
      </c>
      <c r="I28" s="175"/>
      <c r="J28" s="187"/>
      <c r="K28" s="175"/>
      <c r="L28" s="187"/>
      <c r="M28" s="175">
        <v>89.4</v>
      </c>
      <c r="N28" s="86" t="s">
        <v>81</v>
      </c>
      <c r="O28" s="36"/>
    </row>
    <row r="29" spans="1:15" s="126" customFormat="1" ht="71.25" customHeight="1">
      <c r="A29" s="173">
        <v>26</v>
      </c>
      <c r="B29" s="171"/>
      <c r="C29" s="171">
        <v>6</v>
      </c>
      <c r="D29" s="82" t="s">
        <v>82</v>
      </c>
      <c r="E29" s="174">
        <v>21835003</v>
      </c>
      <c r="F29" s="175">
        <v>87.2</v>
      </c>
      <c r="G29" s="175">
        <v>92.2</v>
      </c>
      <c r="H29" s="175">
        <v>88.7</v>
      </c>
      <c r="I29" s="175"/>
      <c r="J29" s="187"/>
      <c r="K29" s="175"/>
      <c r="L29" s="187"/>
      <c r="M29" s="175">
        <v>88.7</v>
      </c>
      <c r="N29" s="86" t="s">
        <v>83</v>
      </c>
      <c r="O29" s="186"/>
    </row>
    <row r="30" spans="1:15" s="126" customFormat="1" ht="71.25" customHeight="1">
      <c r="A30" s="170">
        <v>27</v>
      </c>
      <c r="B30" s="171"/>
      <c r="C30" s="171">
        <v>7</v>
      </c>
      <c r="D30" s="82" t="s">
        <v>84</v>
      </c>
      <c r="E30" s="174">
        <v>21835011</v>
      </c>
      <c r="F30" s="175">
        <v>85.89</v>
      </c>
      <c r="G30" s="175">
        <v>86.27</v>
      </c>
      <c r="H30" s="175">
        <v>86</v>
      </c>
      <c r="I30" s="175"/>
      <c r="J30" s="187"/>
      <c r="K30" s="175"/>
      <c r="L30" s="187"/>
      <c r="M30" s="175">
        <v>86</v>
      </c>
      <c r="N30" s="86" t="s">
        <v>85</v>
      </c>
      <c r="O30" s="36"/>
    </row>
    <row r="31" spans="1:15" s="126" customFormat="1" ht="71.25" customHeight="1">
      <c r="A31" s="173">
        <v>28</v>
      </c>
      <c r="B31" s="171"/>
      <c r="C31" s="171">
        <v>8</v>
      </c>
      <c r="D31" s="82" t="s">
        <v>86</v>
      </c>
      <c r="E31" s="174">
        <v>21835016</v>
      </c>
      <c r="F31" s="175">
        <v>84.8</v>
      </c>
      <c r="G31" s="175">
        <v>86</v>
      </c>
      <c r="H31" s="175">
        <v>85.16</v>
      </c>
      <c r="I31" s="175"/>
      <c r="J31" s="187"/>
      <c r="K31" s="175"/>
      <c r="L31" s="187"/>
      <c r="M31" s="175">
        <v>85.16</v>
      </c>
      <c r="N31" s="86" t="s">
        <v>87</v>
      </c>
      <c r="O31" s="36"/>
    </row>
    <row r="32" spans="1:15" s="126" customFormat="1" ht="71.25" customHeight="1">
      <c r="A32" s="170">
        <v>29</v>
      </c>
      <c r="B32" s="171"/>
      <c r="C32" s="171">
        <v>9</v>
      </c>
      <c r="D32" s="82" t="s">
        <v>88</v>
      </c>
      <c r="E32" s="174">
        <v>21835007</v>
      </c>
      <c r="F32" s="175">
        <v>78.4</v>
      </c>
      <c r="G32" s="175">
        <v>89.5</v>
      </c>
      <c r="H32" s="175">
        <v>81.7</v>
      </c>
      <c r="I32" s="175"/>
      <c r="J32" s="187"/>
      <c r="K32" s="175">
        <v>10</v>
      </c>
      <c r="L32" s="187" t="s">
        <v>89</v>
      </c>
      <c r="M32" s="175">
        <v>83.7</v>
      </c>
      <c r="N32" s="86" t="s">
        <v>90</v>
      </c>
      <c r="O32" s="36"/>
    </row>
    <row r="33" spans="1:15" s="126" customFormat="1" ht="71.25" customHeight="1">
      <c r="A33" s="173">
        <v>30</v>
      </c>
      <c r="B33" s="171"/>
      <c r="C33" s="171">
        <v>10</v>
      </c>
      <c r="D33" s="82" t="s">
        <v>91</v>
      </c>
      <c r="E33" s="174">
        <v>21835018</v>
      </c>
      <c r="F33" s="175">
        <v>77.6</v>
      </c>
      <c r="G33" s="175">
        <v>82.5</v>
      </c>
      <c r="H33" s="175">
        <v>79.07</v>
      </c>
      <c r="I33" s="175"/>
      <c r="J33" s="187"/>
      <c r="K33" s="175">
        <v>10</v>
      </c>
      <c r="L33" s="187" t="s">
        <v>92</v>
      </c>
      <c r="M33" s="175">
        <v>81.07</v>
      </c>
      <c r="N33" s="86" t="s">
        <v>29</v>
      </c>
      <c r="O33" s="37"/>
    </row>
    <row r="34" spans="1:15" s="126" customFormat="1" ht="71.25" customHeight="1">
      <c r="A34" s="170">
        <v>31</v>
      </c>
      <c r="B34" s="171"/>
      <c r="C34" s="171">
        <v>11</v>
      </c>
      <c r="D34" s="82" t="s">
        <v>93</v>
      </c>
      <c r="E34" s="174">
        <v>21835020</v>
      </c>
      <c r="F34" s="175">
        <v>77.5</v>
      </c>
      <c r="G34" s="175">
        <v>80.56</v>
      </c>
      <c r="H34" s="175">
        <v>78.42</v>
      </c>
      <c r="I34" s="175"/>
      <c r="J34" s="187"/>
      <c r="K34" s="175">
        <v>6</v>
      </c>
      <c r="L34" s="187" t="s">
        <v>94</v>
      </c>
      <c r="M34" s="175">
        <v>79.62</v>
      </c>
      <c r="N34" s="86" t="s">
        <v>90</v>
      </c>
      <c r="O34" s="36"/>
    </row>
    <row r="35" spans="1:15" s="126" customFormat="1" ht="71.25" customHeight="1">
      <c r="A35" s="173">
        <v>32</v>
      </c>
      <c r="B35" s="171" t="s">
        <v>95</v>
      </c>
      <c r="C35" s="171">
        <v>1</v>
      </c>
      <c r="D35" s="21" t="s">
        <v>96</v>
      </c>
      <c r="E35" s="172">
        <v>21835030</v>
      </c>
      <c r="F35" s="171">
        <v>93.33</v>
      </c>
      <c r="G35" s="171">
        <v>92.78</v>
      </c>
      <c r="H35" s="171">
        <v>93.17</v>
      </c>
      <c r="I35" s="171">
        <v>0</v>
      </c>
      <c r="J35" s="56"/>
      <c r="K35" s="171">
        <v>10</v>
      </c>
      <c r="L35" s="56" t="s">
        <v>97</v>
      </c>
      <c r="M35" s="171">
        <v>95.17</v>
      </c>
      <c r="N35" s="37" t="s">
        <v>98</v>
      </c>
      <c r="O35" s="36"/>
    </row>
    <row r="36" spans="1:15" s="126" customFormat="1" ht="71.25" customHeight="1">
      <c r="A36" s="170">
        <v>33</v>
      </c>
      <c r="B36" s="171"/>
      <c r="C36" s="171">
        <v>2</v>
      </c>
      <c r="D36" s="21" t="s">
        <v>99</v>
      </c>
      <c r="E36" s="172">
        <v>21835026</v>
      </c>
      <c r="F36" s="171">
        <v>94.33</v>
      </c>
      <c r="G36" s="171">
        <v>91.5</v>
      </c>
      <c r="H36" s="171">
        <v>93.48</v>
      </c>
      <c r="I36" s="171">
        <v>0</v>
      </c>
      <c r="J36" s="56"/>
      <c r="K36" s="171">
        <v>1</v>
      </c>
      <c r="L36" s="56" t="s">
        <v>100</v>
      </c>
      <c r="M36" s="171">
        <v>93.68</v>
      </c>
      <c r="N36" s="37" t="s">
        <v>101</v>
      </c>
      <c r="O36" s="37"/>
    </row>
    <row r="37" spans="1:15" s="126" customFormat="1" ht="71.25" customHeight="1">
      <c r="A37" s="173">
        <v>34</v>
      </c>
      <c r="B37" s="171"/>
      <c r="C37" s="171">
        <v>3</v>
      </c>
      <c r="D37" s="21" t="s">
        <v>102</v>
      </c>
      <c r="E37" s="172">
        <v>21835028</v>
      </c>
      <c r="F37" s="171">
        <v>93.5</v>
      </c>
      <c r="G37" s="171">
        <v>90.3</v>
      </c>
      <c r="H37" s="171">
        <v>92.6</v>
      </c>
      <c r="I37" s="171">
        <v>0</v>
      </c>
      <c r="J37" s="56"/>
      <c r="K37" s="171">
        <v>0</v>
      </c>
      <c r="L37" s="56"/>
      <c r="M37" s="171">
        <v>92.6</v>
      </c>
      <c r="N37" s="37" t="s">
        <v>103</v>
      </c>
      <c r="O37" s="37"/>
    </row>
    <row r="38" spans="1:15" s="165" customFormat="1" ht="172.5" customHeight="1">
      <c r="A38" s="177">
        <v>35</v>
      </c>
      <c r="B38" s="171"/>
      <c r="C38" s="171">
        <v>4</v>
      </c>
      <c r="D38" s="21" t="s">
        <v>104</v>
      </c>
      <c r="E38" s="172">
        <v>21835035</v>
      </c>
      <c r="F38" s="171">
        <v>91</v>
      </c>
      <c r="G38" s="171">
        <v>88.87</v>
      </c>
      <c r="H38" s="171">
        <v>90.36</v>
      </c>
      <c r="I38" s="171">
        <v>0</v>
      </c>
      <c r="J38" s="56" t="s">
        <v>105</v>
      </c>
      <c r="K38" s="171">
        <v>10</v>
      </c>
      <c r="L38" s="56" t="s">
        <v>106</v>
      </c>
      <c r="M38" s="171">
        <v>92.36</v>
      </c>
      <c r="N38" s="37" t="s">
        <v>107</v>
      </c>
      <c r="O38" s="37"/>
    </row>
    <row r="39" spans="1:15" s="126" customFormat="1" ht="110.25" customHeight="1">
      <c r="A39" s="173">
        <v>36</v>
      </c>
      <c r="B39" s="171"/>
      <c r="C39" s="171">
        <v>5</v>
      </c>
      <c r="D39" s="21" t="s">
        <v>108</v>
      </c>
      <c r="E39" s="172">
        <v>21835029</v>
      </c>
      <c r="F39" s="171">
        <v>87.33</v>
      </c>
      <c r="G39" s="171">
        <v>88.1</v>
      </c>
      <c r="H39" s="171">
        <v>87.74</v>
      </c>
      <c r="I39" s="171">
        <v>0</v>
      </c>
      <c r="J39" s="56"/>
      <c r="K39" s="171">
        <v>8</v>
      </c>
      <c r="L39" s="56" t="s">
        <v>109</v>
      </c>
      <c r="M39" s="171">
        <v>89.34</v>
      </c>
      <c r="N39" s="37" t="s">
        <v>110</v>
      </c>
      <c r="O39" s="36"/>
    </row>
    <row r="40" spans="1:15" s="126" customFormat="1" ht="110.25" customHeight="1">
      <c r="A40" s="170">
        <v>37</v>
      </c>
      <c r="B40" s="171"/>
      <c r="C40" s="171">
        <v>6</v>
      </c>
      <c r="D40" s="21" t="s">
        <v>111</v>
      </c>
      <c r="E40" s="172">
        <v>21835033</v>
      </c>
      <c r="F40" s="171">
        <v>86.5</v>
      </c>
      <c r="G40" s="171">
        <v>88</v>
      </c>
      <c r="H40" s="171">
        <v>86.95</v>
      </c>
      <c r="I40" s="171">
        <v>0</v>
      </c>
      <c r="J40" s="56"/>
      <c r="K40" s="171">
        <v>10</v>
      </c>
      <c r="L40" s="56" t="s">
        <v>112</v>
      </c>
      <c r="M40" s="171">
        <v>88.95</v>
      </c>
      <c r="N40" s="37" t="s">
        <v>113</v>
      </c>
      <c r="O40" s="36"/>
    </row>
    <row r="41" spans="1:15" s="126" customFormat="1" ht="110.25" customHeight="1">
      <c r="A41" s="173">
        <v>38</v>
      </c>
      <c r="B41" s="171"/>
      <c r="C41" s="171">
        <v>7</v>
      </c>
      <c r="D41" s="21" t="s">
        <v>114</v>
      </c>
      <c r="E41" s="172">
        <v>21835034</v>
      </c>
      <c r="F41" s="171">
        <v>87.67</v>
      </c>
      <c r="G41" s="171">
        <v>87.84</v>
      </c>
      <c r="H41" s="171">
        <v>87.72</v>
      </c>
      <c r="I41" s="171">
        <v>0</v>
      </c>
      <c r="J41" s="56"/>
      <c r="K41" s="171">
        <v>6</v>
      </c>
      <c r="L41" s="56" t="s">
        <v>115</v>
      </c>
      <c r="M41" s="171">
        <v>88.92</v>
      </c>
      <c r="N41" s="37" t="s">
        <v>27</v>
      </c>
      <c r="O41" s="36"/>
    </row>
    <row r="42" spans="1:15" s="165" customFormat="1" ht="249.75" customHeight="1">
      <c r="A42" s="177">
        <v>39</v>
      </c>
      <c r="B42" s="171"/>
      <c r="C42" s="171">
        <v>8</v>
      </c>
      <c r="D42" s="21" t="s">
        <v>116</v>
      </c>
      <c r="E42" s="172">
        <v>21835040</v>
      </c>
      <c r="F42" s="171">
        <v>85.5</v>
      </c>
      <c r="G42" s="171">
        <v>86.4</v>
      </c>
      <c r="H42" s="171">
        <v>85.8</v>
      </c>
      <c r="I42" s="171">
        <v>0</v>
      </c>
      <c r="J42" s="56"/>
      <c r="K42" s="171">
        <v>15</v>
      </c>
      <c r="L42" s="56" t="s">
        <v>117</v>
      </c>
      <c r="M42" s="171">
        <v>88.8</v>
      </c>
      <c r="N42" s="37" t="s">
        <v>118</v>
      </c>
      <c r="O42" s="36"/>
    </row>
    <row r="43" spans="1:15" s="126" customFormat="1" ht="110.25" customHeight="1">
      <c r="A43" s="173">
        <v>40</v>
      </c>
      <c r="B43" s="171"/>
      <c r="C43" s="171">
        <v>9</v>
      </c>
      <c r="D43" s="21" t="s">
        <v>119</v>
      </c>
      <c r="E43" s="172">
        <v>21835031</v>
      </c>
      <c r="F43" s="171">
        <v>86.07</v>
      </c>
      <c r="G43" s="171">
        <v>83.15</v>
      </c>
      <c r="H43" s="171">
        <v>85.19</v>
      </c>
      <c r="I43" s="171"/>
      <c r="J43" s="56"/>
      <c r="K43" s="171"/>
      <c r="L43" s="56"/>
      <c r="M43" s="171">
        <v>85.19</v>
      </c>
      <c r="N43" s="37" t="s">
        <v>120</v>
      </c>
      <c r="O43" s="37"/>
    </row>
    <row r="44" spans="1:15" s="126" customFormat="1" ht="110.25" customHeight="1">
      <c r="A44" s="170">
        <v>41</v>
      </c>
      <c r="B44" s="171"/>
      <c r="C44" s="171">
        <v>10</v>
      </c>
      <c r="D44" s="21" t="s">
        <v>121</v>
      </c>
      <c r="E44" s="172">
        <v>21835024</v>
      </c>
      <c r="F44" s="171">
        <v>83.5</v>
      </c>
      <c r="G44" s="171">
        <v>80.81</v>
      </c>
      <c r="H44" s="171">
        <v>82.693</v>
      </c>
      <c r="I44" s="171"/>
      <c r="J44" s="56"/>
      <c r="K44" s="171"/>
      <c r="L44" s="56"/>
      <c r="M44" s="171">
        <v>82.693</v>
      </c>
      <c r="N44" s="37" t="s">
        <v>122</v>
      </c>
      <c r="O44" s="37"/>
    </row>
    <row r="45" spans="1:15" s="126" customFormat="1" ht="110.25" customHeight="1">
      <c r="A45" s="173">
        <v>42</v>
      </c>
      <c r="B45" s="171" t="s">
        <v>123</v>
      </c>
      <c r="C45" s="171">
        <v>1</v>
      </c>
      <c r="D45" s="21" t="s">
        <v>124</v>
      </c>
      <c r="E45" s="172">
        <v>21835055</v>
      </c>
      <c r="F45" s="171">
        <v>95.8</v>
      </c>
      <c r="G45" s="171">
        <v>93.55</v>
      </c>
      <c r="H45" s="171">
        <v>95.13</v>
      </c>
      <c r="I45" s="171"/>
      <c r="J45" s="56"/>
      <c r="K45" s="171"/>
      <c r="L45" s="56"/>
      <c r="M45" s="171">
        <v>95.13</v>
      </c>
      <c r="N45" s="37" t="s">
        <v>125</v>
      </c>
      <c r="O45" s="37"/>
    </row>
    <row r="46" spans="1:15" s="126" customFormat="1" ht="110.25" customHeight="1">
      <c r="A46" s="170">
        <v>43</v>
      </c>
      <c r="B46" s="171"/>
      <c r="C46" s="171">
        <v>2</v>
      </c>
      <c r="D46" s="21" t="s">
        <v>126</v>
      </c>
      <c r="E46" s="172">
        <v>21835049</v>
      </c>
      <c r="F46" s="171">
        <v>92.17</v>
      </c>
      <c r="G46" s="171">
        <v>91.14</v>
      </c>
      <c r="H46" s="171">
        <v>91.86</v>
      </c>
      <c r="I46" s="171"/>
      <c r="J46" s="56"/>
      <c r="K46" s="171"/>
      <c r="L46" s="56"/>
      <c r="M46" s="171">
        <v>91.86</v>
      </c>
      <c r="N46" s="37" t="s">
        <v>127</v>
      </c>
      <c r="O46" s="37"/>
    </row>
    <row r="47" spans="1:15" s="126" customFormat="1" ht="110.25" customHeight="1">
      <c r="A47" s="173">
        <v>44</v>
      </c>
      <c r="B47" s="171"/>
      <c r="C47" s="171">
        <v>3</v>
      </c>
      <c r="D47" s="21" t="s">
        <v>128</v>
      </c>
      <c r="E47" s="172">
        <v>21835044</v>
      </c>
      <c r="F47" s="171">
        <v>91.33</v>
      </c>
      <c r="G47" s="171">
        <v>91.12</v>
      </c>
      <c r="H47" s="171">
        <v>91.27</v>
      </c>
      <c r="I47" s="171"/>
      <c r="J47" s="56"/>
      <c r="K47" s="171"/>
      <c r="L47" s="56"/>
      <c r="M47" s="171">
        <v>91.27</v>
      </c>
      <c r="N47" s="37" t="s">
        <v>127</v>
      </c>
      <c r="O47" s="37"/>
    </row>
    <row r="48" spans="1:15" s="126" customFormat="1" ht="110.25" customHeight="1">
      <c r="A48" s="170">
        <v>45</v>
      </c>
      <c r="B48" s="171"/>
      <c r="C48" s="171">
        <v>4</v>
      </c>
      <c r="D48" s="21" t="s">
        <v>129</v>
      </c>
      <c r="E48" s="172">
        <v>21835042</v>
      </c>
      <c r="F48" s="171">
        <v>88.41</v>
      </c>
      <c r="G48" s="171">
        <v>88.5</v>
      </c>
      <c r="H48" s="171">
        <v>88.44</v>
      </c>
      <c r="I48" s="171"/>
      <c r="J48" s="56"/>
      <c r="K48" s="171">
        <v>10</v>
      </c>
      <c r="L48" s="56" t="s">
        <v>44</v>
      </c>
      <c r="M48" s="171">
        <v>90.44</v>
      </c>
      <c r="N48" s="37" t="s">
        <v>127</v>
      </c>
      <c r="O48" s="36"/>
    </row>
    <row r="49" spans="1:15" s="126" customFormat="1" ht="110.25" customHeight="1">
      <c r="A49" s="173">
        <v>46</v>
      </c>
      <c r="B49" s="171"/>
      <c r="C49" s="171">
        <v>5</v>
      </c>
      <c r="D49" s="21" t="s">
        <v>130</v>
      </c>
      <c r="E49" s="172">
        <v>21835046</v>
      </c>
      <c r="F49" s="171">
        <v>89.83</v>
      </c>
      <c r="G49" s="171">
        <v>88.45</v>
      </c>
      <c r="H49" s="171">
        <v>89.42</v>
      </c>
      <c r="I49" s="171"/>
      <c r="J49" s="56"/>
      <c r="K49" s="171"/>
      <c r="L49" s="56"/>
      <c r="M49" s="171">
        <v>89.42</v>
      </c>
      <c r="N49" s="37" t="s">
        <v>127</v>
      </c>
      <c r="O49" s="36"/>
    </row>
    <row r="50" spans="1:15" s="126" customFormat="1" ht="110.25" customHeight="1">
      <c r="A50" s="170">
        <v>47</v>
      </c>
      <c r="B50" s="171"/>
      <c r="C50" s="171">
        <v>6</v>
      </c>
      <c r="D50" s="21" t="s">
        <v>131</v>
      </c>
      <c r="E50" s="172">
        <v>21835047</v>
      </c>
      <c r="F50" s="171">
        <v>87</v>
      </c>
      <c r="G50" s="171">
        <v>87.27</v>
      </c>
      <c r="H50" s="171">
        <v>87.08</v>
      </c>
      <c r="I50" s="171"/>
      <c r="J50" s="56"/>
      <c r="K50" s="171">
        <v>6</v>
      </c>
      <c r="L50" s="56" t="s">
        <v>46</v>
      </c>
      <c r="M50" s="171">
        <v>88.28</v>
      </c>
      <c r="N50" s="37" t="s">
        <v>127</v>
      </c>
      <c r="O50" s="36"/>
    </row>
    <row r="51" spans="1:15" s="126" customFormat="1" ht="110.25" customHeight="1">
      <c r="A51" s="173">
        <v>48</v>
      </c>
      <c r="B51" s="171"/>
      <c r="C51" s="171">
        <v>7</v>
      </c>
      <c r="D51" s="21" t="s">
        <v>132</v>
      </c>
      <c r="E51" s="172">
        <v>21835045</v>
      </c>
      <c r="F51" s="171">
        <v>86.6</v>
      </c>
      <c r="G51" s="171">
        <v>85.95</v>
      </c>
      <c r="H51" s="171">
        <v>86.41</v>
      </c>
      <c r="I51" s="171"/>
      <c r="J51" s="56"/>
      <c r="K51" s="171">
        <v>6</v>
      </c>
      <c r="L51" s="56" t="s">
        <v>133</v>
      </c>
      <c r="M51" s="171">
        <v>87.61</v>
      </c>
      <c r="N51" s="37" t="s">
        <v>103</v>
      </c>
      <c r="O51" s="37"/>
    </row>
    <row r="52" spans="1:15" s="126" customFormat="1" ht="110.25" customHeight="1">
      <c r="A52" s="170">
        <v>49</v>
      </c>
      <c r="B52" s="171"/>
      <c r="C52" s="171">
        <v>8</v>
      </c>
      <c r="D52" s="21" t="s">
        <v>134</v>
      </c>
      <c r="E52" s="172">
        <v>21835057</v>
      </c>
      <c r="F52" s="171">
        <v>85</v>
      </c>
      <c r="G52" s="171">
        <v>85.42</v>
      </c>
      <c r="H52" s="171">
        <v>85.13</v>
      </c>
      <c r="I52" s="171"/>
      <c r="J52" s="56"/>
      <c r="K52" s="171">
        <v>3</v>
      </c>
      <c r="L52" s="56" t="s">
        <v>135</v>
      </c>
      <c r="M52" s="171">
        <v>85.73</v>
      </c>
      <c r="N52" s="37" t="s">
        <v>136</v>
      </c>
      <c r="O52" s="37"/>
    </row>
    <row r="53" spans="1:15" s="126" customFormat="1" ht="110.25" customHeight="1">
      <c r="A53" s="173">
        <v>50</v>
      </c>
      <c r="B53" s="171"/>
      <c r="C53" s="171">
        <v>9</v>
      </c>
      <c r="D53" s="21" t="s">
        <v>137</v>
      </c>
      <c r="E53" s="172">
        <v>21835054</v>
      </c>
      <c r="F53" s="171">
        <v>82.83</v>
      </c>
      <c r="G53" s="171">
        <v>83.18</v>
      </c>
      <c r="H53" s="171">
        <v>82.94</v>
      </c>
      <c r="I53" s="171"/>
      <c r="J53" s="56"/>
      <c r="K53" s="171">
        <v>8</v>
      </c>
      <c r="L53" s="56" t="s">
        <v>138</v>
      </c>
      <c r="M53" s="171">
        <v>84.54</v>
      </c>
      <c r="N53" s="37" t="s">
        <v>139</v>
      </c>
      <c r="O53" s="36"/>
    </row>
    <row r="54" spans="1:15" s="126" customFormat="1" ht="110.25" customHeight="1">
      <c r="A54" s="170">
        <v>51</v>
      </c>
      <c r="B54" s="171"/>
      <c r="C54" s="171">
        <v>10</v>
      </c>
      <c r="D54" s="21" t="s">
        <v>140</v>
      </c>
      <c r="E54" s="172">
        <v>21835043</v>
      </c>
      <c r="F54" s="171">
        <v>83.25</v>
      </c>
      <c r="G54" s="171">
        <v>84</v>
      </c>
      <c r="H54" s="171">
        <v>83.48</v>
      </c>
      <c r="I54" s="171"/>
      <c r="J54" s="56"/>
      <c r="K54" s="171"/>
      <c r="L54" s="56"/>
      <c r="M54" s="171">
        <v>83.48</v>
      </c>
      <c r="N54" s="37" t="s">
        <v>103</v>
      </c>
      <c r="O54" s="186"/>
    </row>
    <row r="55" spans="1:15" s="126" customFormat="1" ht="110.25" customHeight="1">
      <c r="A55" s="173">
        <v>52</v>
      </c>
      <c r="B55" s="171"/>
      <c r="C55" s="171">
        <v>11</v>
      </c>
      <c r="D55" s="21" t="s">
        <v>141</v>
      </c>
      <c r="E55" s="172">
        <v>21835058</v>
      </c>
      <c r="F55" s="171">
        <v>81.2</v>
      </c>
      <c r="G55" s="171">
        <v>82.7</v>
      </c>
      <c r="H55" s="171">
        <v>81.65</v>
      </c>
      <c r="I55" s="171"/>
      <c r="J55" s="56"/>
      <c r="K55" s="171"/>
      <c r="L55" s="56"/>
      <c r="M55" s="171">
        <v>81.65</v>
      </c>
      <c r="N55" s="37" t="s">
        <v>103</v>
      </c>
      <c r="O55" s="36"/>
    </row>
    <row r="56" spans="1:15" s="165" customFormat="1" ht="110.25" customHeight="1">
      <c r="A56" s="177">
        <v>53</v>
      </c>
      <c r="B56" s="179" t="s">
        <v>142</v>
      </c>
      <c r="C56" s="171">
        <v>1</v>
      </c>
      <c r="D56" s="22" t="s">
        <v>143</v>
      </c>
      <c r="E56" s="180">
        <v>21835068</v>
      </c>
      <c r="F56" s="181">
        <v>95.38</v>
      </c>
      <c r="G56" s="181">
        <v>93.9</v>
      </c>
      <c r="H56" s="181">
        <v>94.94</v>
      </c>
      <c r="I56" s="192"/>
      <c r="J56" s="39"/>
      <c r="K56" s="192"/>
      <c r="L56" s="39"/>
      <c r="M56" s="181">
        <v>94.94</v>
      </c>
      <c r="N56" s="35" t="s">
        <v>144</v>
      </c>
      <c r="O56" s="36"/>
    </row>
    <row r="57" spans="1:15" s="165" customFormat="1" ht="110.25" customHeight="1">
      <c r="A57" s="171">
        <v>54</v>
      </c>
      <c r="B57" s="182"/>
      <c r="C57" s="171">
        <v>2</v>
      </c>
      <c r="D57" s="26" t="s">
        <v>145</v>
      </c>
      <c r="E57" s="180">
        <v>21835069</v>
      </c>
      <c r="F57" s="183">
        <v>93.5</v>
      </c>
      <c r="G57" s="183">
        <v>90.7</v>
      </c>
      <c r="H57" s="183">
        <v>92.66</v>
      </c>
      <c r="I57" s="192"/>
      <c r="J57" s="39"/>
      <c r="K57" s="192"/>
      <c r="L57" s="39"/>
      <c r="M57" s="183">
        <v>92.66</v>
      </c>
      <c r="N57" s="35" t="s">
        <v>144</v>
      </c>
      <c r="O57" s="36"/>
    </row>
    <row r="58" spans="1:15" s="165" customFormat="1" ht="110.25" customHeight="1">
      <c r="A58" s="177">
        <v>55</v>
      </c>
      <c r="B58" s="182"/>
      <c r="C58" s="171">
        <v>3</v>
      </c>
      <c r="D58" s="22" t="s">
        <v>146</v>
      </c>
      <c r="E58" s="180">
        <v>21835084</v>
      </c>
      <c r="F58" s="181">
        <v>87.2</v>
      </c>
      <c r="G58" s="181">
        <v>91.17</v>
      </c>
      <c r="H58" s="181">
        <v>88.39</v>
      </c>
      <c r="I58" s="192"/>
      <c r="J58" s="39"/>
      <c r="K58" s="192"/>
      <c r="L58" s="39"/>
      <c r="M58" s="181">
        <v>88.39</v>
      </c>
      <c r="N58" s="35" t="s">
        <v>147</v>
      </c>
      <c r="O58" s="37"/>
    </row>
    <row r="59" spans="1:15" s="165" customFormat="1" ht="110.25" customHeight="1">
      <c r="A59" s="177">
        <v>57</v>
      </c>
      <c r="B59" s="182"/>
      <c r="C59" s="171">
        <v>4</v>
      </c>
      <c r="D59" s="22" t="s">
        <v>148</v>
      </c>
      <c r="E59" s="180">
        <v>21835086</v>
      </c>
      <c r="F59" s="181">
        <v>87.3</v>
      </c>
      <c r="G59" s="183" t="s">
        <v>149</v>
      </c>
      <c r="H59" s="183" t="s">
        <v>150</v>
      </c>
      <c r="I59" s="192"/>
      <c r="J59" s="39"/>
      <c r="K59" s="192">
        <v>6</v>
      </c>
      <c r="L59" s="39" t="s">
        <v>133</v>
      </c>
      <c r="M59" s="183">
        <v>88.36</v>
      </c>
      <c r="N59" s="35" t="s">
        <v>151</v>
      </c>
      <c r="O59" s="36"/>
    </row>
    <row r="60" spans="1:15" s="165" customFormat="1" ht="110.25" customHeight="1">
      <c r="A60" s="171">
        <v>56</v>
      </c>
      <c r="B60" s="182"/>
      <c r="C60" s="171">
        <v>5</v>
      </c>
      <c r="D60" s="22" t="s">
        <v>152</v>
      </c>
      <c r="E60" s="180">
        <v>21835081</v>
      </c>
      <c r="F60" s="181">
        <v>88.29</v>
      </c>
      <c r="G60" s="181">
        <v>88.22</v>
      </c>
      <c r="H60" s="181">
        <v>88.27</v>
      </c>
      <c r="I60" s="192"/>
      <c r="J60" s="39"/>
      <c r="K60" s="192"/>
      <c r="L60" s="39"/>
      <c r="M60" s="181">
        <v>88.27</v>
      </c>
      <c r="N60" s="35" t="s">
        <v>147</v>
      </c>
      <c r="O60" s="36"/>
    </row>
    <row r="61" spans="1:15" s="165" customFormat="1" ht="110.25" customHeight="1">
      <c r="A61" s="171">
        <v>58</v>
      </c>
      <c r="B61" s="182"/>
      <c r="C61" s="171">
        <v>6</v>
      </c>
      <c r="D61" s="22" t="s">
        <v>153</v>
      </c>
      <c r="E61" s="180">
        <v>21835082</v>
      </c>
      <c r="F61" s="181">
        <v>87.5</v>
      </c>
      <c r="G61" s="181">
        <v>86.29</v>
      </c>
      <c r="H61" s="181">
        <v>87.13</v>
      </c>
      <c r="I61" s="192"/>
      <c r="J61" s="39"/>
      <c r="K61" s="192"/>
      <c r="L61" s="39"/>
      <c r="M61" s="181">
        <v>87.13</v>
      </c>
      <c r="N61" s="35" t="s">
        <v>154</v>
      </c>
      <c r="O61" s="37"/>
    </row>
    <row r="62" spans="1:15" s="165" customFormat="1" ht="110.25" customHeight="1">
      <c r="A62" s="177">
        <v>59</v>
      </c>
      <c r="B62" s="182"/>
      <c r="C62" s="171">
        <v>7</v>
      </c>
      <c r="D62" s="22" t="s">
        <v>155</v>
      </c>
      <c r="E62" s="180">
        <v>21835073</v>
      </c>
      <c r="F62" s="181">
        <v>86.2308</v>
      </c>
      <c r="G62" s="181">
        <v>84.96</v>
      </c>
      <c r="H62" s="181">
        <v>85.85</v>
      </c>
      <c r="I62" s="192"/>
      <c r="J62" s="39"/>
      <c r="K62" s="192">
        <v>6</v>
      </c>
      <c r="L62" s="39" t="s">
        <v>156</v>
      </c>
      <c r="M62" s="181">
        <v>87.05</v>
      </c>
      <c r="N62" s="35" t="s">
        <v>157</v>
      </c>
      <c r="O62" s="37"/>
    </row>
    <row r="63" spans="1:15" s="165" customFormat="1" ht="110.25" customHeight="1">
      <c r="A63" s="171">
        <v>60</v>
      </c>
      <c r="B63" s="182"/>
      <c r="C63" s="171">
        <v>8</v>
      </c>
      <c r="D63" s="22" t="s">
        <v>158</v>
      </c>
      <c r="E63" s="180">
        <v>21835070</v>
      </c>
      <c r="F63" s="181">
        <v>86.52</v>
      </c>
      <c r="G63" s="181">
        <v>86.45</v>
      </c>
      <c r="H63" s="181">
        <v>86.5</v>
      </c>
      <c r="I63" s="192"/>
      <c r="J63" s="39"/>
      <c r="K63" s="192"/>
      <c r="L63" s="193"/>
      <c r="M63" s="181">
        <v>86.5</v>
      </c>
      <c r="N63" s="35" t="s">
        <v>159</v>
      </c>
      <c r="O63" s="37"/>
    </row>
    <row r="64" spans="1:15" s="165" customFormat="1" ht="110.25" customHeight="1">
      <c r="A64" s="177">
        <v>61</v>
      </c>
      <c r="B64" s="182"/>
      <c r="C64" s="171">
        <v>9</v>
      </c>
      <c r="D64" s="22" t="s">
        <v>160</v>
      </c>
      <c r="E64" s="180">
        <v>21835076</v>
      </c>
      <c r="F64" s="181">
        <v>85.46</v>
      </c>
      <c r="G64" s="181">
        <v>84.35</v>
      </c>
      <c r="H64" s="181">
        <v>85.13</v>
      </c>
      <c r="I64" s="192"/>
      <c r="J64" s="39"/>
      <c r="K64" s="192">
        <v>6</v>
      </c>
      <c r="L64" s="39" t="s">
        <v>161</v>
      </c>
      <c r="M64" s="181">
        <v>86.33</v>
      </c>
      <c r="N64" s="35" t="s">
        <v>162</v>
      </c>
      <c r="O64" s="36"/>
    </row>
    <row r="65" spans="1:15" s="165" customFormat="1" ht="110.25" customHeight="1">
      <c r="A65" s="171">
        <v>62</v>
      </c>
      <c r="B65" s="182"/>
      <c r="C65" s="171">
        <v>10</v>
      </c>
      <c r="D65" s="22" t="s">
        <v>163</v>
      </c>
      <c r="E65" s="180">
        <v>21835087</v>
      </c>
      <c r="F65" s="181">
        <v>83.9</v>
      </c>
      <c r="G65" s="181">
        <v>85.48</v>
      </c>
      <c r="H65" s="181">
        <v>84.37</v>
      </c>
      <c r="I65" s="192"/>
      <c r="J65" s="39"/>
      <c r="K65" s="181">
        <v>6</v>
      </c>
      <c r="L65" s="35" t="s">
        <v>46</v>
      </c>
      <c r="M65" s="181">
        <v>85.57</v>
      </c>
      <c r="N65" s="35" t="s">
        <v>164</v>
      </c>
      <c r="O65" s="36"/>
    </row>
    <row r="66" spans="1:15" s="165" customFormat="1" ht="110.25" customHeight="1">
      <c r="A66" s="177">
        <v>63</v>
      </c>
      <c r="B66" s="182"/>
      <c r="C66" s="171">
        <v>11</v>
      </c>
      <c r="D66" s="26" t="s">
        <v>165</v>
      </c>
      <c r="E66" s="194">
        <v>21835063</v>
      </c>
      <c r="F66" s="183">
        <v>84</v>
      </c>
      <c r="G66" s="183">
        <v>85.44</v>
      </c>
      <c r="H66" s="183">
        <v>84.43</v>
      </c>
      <c r="I66" s="192"/>
      <c r="J66" s="39"/>
      <c r="K66" s="192"/>
      <c r="L66" s="39"/>
      <c r="M66" s="183">
        <v>84.43</v>
      </c>
      <c r="N66" s="40" t="s">
        <v>166</v>
      </c>
      <c r="O66" s="36"/>
    </row>
    <row r="67" spans="1:15" s="165" customFormat="1" ht="110.25" customHeight="1">
      <c r="A67" s="171">
        <v>64</v>
      </c>
      <c r="B67" s="182"/>
      <c r="C67" s="171">
        <v>12</v>
      </c>
      <c r="D67" s="22" t="s">
        <v>167</v>
      </c>
      <c r="E67" s="180">
        <v>21835071</v>
      </c>
      <c r="F67" s="181">
        <v>83</v>
      </c>
      <c r="G67" s="181">
        <v>82.48</v>
      </c>
      <c r="H67" s="181">
        <v>82.84</v>
      </c>
      <c r="I67" s="192"/>
      <c r="J67" s="39"/>
      <c r="K67" s="192"/>
      <c r="L67" s="39"/>
      <c r="M67" s="181">
        <v>82.84</v>
      </c>
      <c r="N67" s="35" t="s">
        <v>29</v>
      </c>
      <c r="O67" s="36"/>
    </row>
    <row r="68" spans="1:15" s="165" customFormat="1" ht="110.25" customHeight="1">
      <c r="A68" s="177">
        <v>65</v>
      </c>
      <c r="B68" s="182"/>
      <c r="C68" s="171">
        <v>13</v>
      </c>
      <c r="D68" s="22" t="s">
        <v>168</v>
      </c>
      <c r="E68" s="180">
        <v>21835059</v>
      </c>
      <c r="F68" s="181">
        <v>82</v>
      </c>
      <c r="G68" s="181">
        <v>82.05</v>
      </c>
      <c r="H68" s="181">
        <v>82.01</v>
      </c>
      <c r="I68" s="192"/>
      <c r="J68" s="39"/>
      <c r="K68" s="192"/>
      <c r="L68" s="39"/>
      <c r="M68" s="181">
        <v>82.01</v>
      </c>
      <c r="N68" s="35" t="s">
        <v>169</v>
      </c>
      <c r="O68" s="37"/>
    </row>
    <row r="69" spans="1:15" s="165" customFormat="1" ht="110.25" customHeight="1">
      <c r="A69" s="171">
        <v>66</v>
      </c>
      <c r="B69" s="182"/>
      <c r="C69" s="171">
        <v>14</v>
      </c>
      <c r="D69" s="22" t="s">
        <v>170</v>
      </c>
      <c r="E69" s="180">
        <v>21835079</v>
      </c>
      <c r="F69" s="181">
        <v>75.67</v>
      </c>
      <c r="G69" s="181">
        <v>82.38</v>
      </c>
      <c r="H69" s="181">
        <v>77.68</v>
      </c>
      <c r="I69" s="192"/>
      <c r="J69" s="39"/>
      <c r="K69" s="181">
        <v>8</v>
      </c>
      <c r="L69" s="35" t="s">
        <v>171</v>
      </c>
      <c r="M69" s="181">
        <v>79.28</v>
      </c>
      <c r="N69" s="35" t="s">
        <v>172</v>
      </c>
      <c r="O69" s="37"/>
    </row>
    <row r="70" spans="1:15" s="165" customFormat="1" ht="110.25" customHeight="1">
      <c r="A70" s="177">
        <v>67</v>
      </c>
      <c r="B70" s="195"/>
      <c r="C70" s="171">
        <v>15</v>
      </c>
      <c r="D70" s="22" t="s">
        <v>173</v>
      </c>
      <c r="E70" s="180">
        <v>21835074</v>
      </c>
      <c r="F70" s="181">
        <v>77.25</v>
      </c>
      <c r="G70" s="181">
        <v>80.27</v>
      </c>
      <c r="H70" s="181">
        <v>78.16</v>
      </c>
      <c r="I70" s="192"/>
      <c r="J70" s="39"/>
      <c r="K70" s="192"/>
      <c r="L70" s="39"/>
      <c r="M70" s="181">
        <v>78.16</v>
      </c>
      <c r="N70" s="35" t="s">
        <v>29</v>
      </c>
      <c r="O70" s="37"/>
    </row>
    <row r="72" spans="5:14" ht="40.5" customHeight="1"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6" ht="14.25">
      <c r="N76" s="61"/>
    </row>
  </sheetData>
  <sheetProtection/>
  <mergeCells count="23">
    <mergeCell ref="E1:N1"/>
    <mergeCell ref="F2:H2"/>
    <mergeCell ref="E72:N72"/>
    <mergeCell ref="A2:A3"/>
    <mergeCell ref="B2:B3"/>
    <mergeCell ref="B4:B10"/>
    <mergeCell ref="B11:B16"/>
    <mergeCell ref="B17:B18"/>
    <mergeCell ref="B19:B23"/>
    <mergeCell ref="B24:B34"/>
    <mergeCell ref="B35:B44"/>
    <mergeCell ref="B45:B55"/>
    <mergeCell ref="B56:B70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hyperlinks>
    <hyperlink ref="O11" r:id="rId1" display="https://www.sciencedirect.com/science/article/pii/S0925231219310859?via%3Dihub"/>
    <hyperlink ref="O12" r:id="rId2" display="https://www.sciencedirect.com/science/article/pii/S0925231219310859?via%3Dihub"/>
  </hyperlink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="70" zoomScaleNormal="70" workbookViewId="0" topLeftCell="A4">
      <selection activeCell="I9" sqref="I9"/>
    </sheetView>
  </sheetViews>
  <sheetFormatPr defaultColWidth="9.00390625" defaultRowHeight="14.25"/>
  <cols>
    <col min="1" max="3" width="11.625" style="5" customWidth="1"/>
    <col min="4" max="4" width="9.875" style="42" customWidth="1"/>
    <col min="5" max="6" width="8.875" style="0" customWidth="1"/>
    <col min="7" max="7" width="10.875" style="0" customWidth="1"/>
    <col min="8" max="8" width="10.75390625" style="42" customWidth="1"/>
    <col min="9" max="9" width="58.50390625" style="43" customWidth="1"/>
    <col min="10" max="10" width="11.375" style="42" customWidth="1"/>
    <col min="11" max="11" width="30.875" style="44" customWidth="1"/>
    <col min="12" max="12" width="15.375" style="0" customWidth="1"/>
    <col min="13" max="13" width="58.87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5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12"/>
      <c r="D3" s="46"/>
      <c r="E3" s="12" t="s">
        <v>11</v>
      </c>
      <c r="F3" s="12" t="s">
        <v>12</v>
      </c>
      <c r="G3" s="12" t="s">
        <v>13</v>
      </c>
      <c r="H3" s="14"/>
      <c r="I3" s="14"/>
      <c r="J3" s="12"/>
      <c r="K3" s="52"/>
      <c r="L3" s="12"/>
      <c r="M3" s="12"/>
      <c r="N3" s="12"/>
    </row>
    <row r="4" spans="1:14" ht="110.25" customHeight="1">
      <c r="A4" s="47" t="s">
        <v>14</v>
      </c>
      <c r="B4" s="47">
        <v>1</v>
      </c>
      <c r="C4" s="48" t="s">
        <v>15</v>
      </c>
      <c r="D4" s="48">
        <v>21735021</v>
      </c>
      <c r="E4" s="48"/>
      <c r="F4" s="48"/>
      <c r="G4" s="48"/>
      <c r="H4" s="48"/>
      <c r="I4" s="48"/>
      <c r="J4" s="47">
        <v>10</v>
      </c>
      <c r="K4" s="59" t="s">
        <v>16</v>
      </c>
      <c r="L4" s="48">
        <v>5</v>
      </c>
      <c r="M4" s="48" t="s">
        <v>17</v>
      </c>
      <c r="N4" s="64"/>
    </row>
    <row r="5" spans="1:14" ht="110.25" customHeight="1">
      <c r="A5" s="47"/>
      <c r="B5" s="47">
        <v>2</v>
      </c>
      <c r="C5" s="48" t="s">
        <v>18</v>
      </c>
      <c r="D5" s="48">
        <v>21735014</v>
      </c>
      <c r="E5" s="48"/>
      <c r="F5" s="48"/>
      <c r="G5" s="48"/>
      <c r="H5" s="48"/>
      <c r="I5" s="48"/>
      <c r="J5" s="47">
        <v>6</v>
      </c>
      <c r="K5" s="59" t="s">
        <v>19</v>
      </c>
      <c r="L5" s="48">
        <v>3</v>
      </c>
      <c r="M5" s="48" t="s">
        <v>20</v>
      </c>
      <c r="N5" s="60"/>
    </row>
    <row r="6" spans="1:14" ht="110.25" customHeight="1">
      <c r="A6" s="47"/>
      <c r="B6" s="47">
        <v>3</v>
      </c>
      <c r="C6" s="48" t="s">
        <v>21</v>
      </c>
      <c r="D6" s="48">
        <v>21735013</v>
      </c>
      <c r="E6" s="48"/>
      <c r="F6" s="48"/>
      <c r="G6" s="48"/>
      <c r="H6" s="48"/>
      <c r="I6" s="48"/>
      <c r="J6" s="47">
        <v>5</v>
      </c>
      <c r="K6" s="59" t="s">
        <v>22</v>
      </c>
      <c r="L6" s="48">
        <v>2.5</v>
      </c>
      <c r="M6" s="48" t="s">
        <v>20</v>
      </c>
      <c r="N6" s="60"/>
    </row>
    <row r="7" spans="1:14" ht="110.25" customHeight="1">
      <c r="A7" s="47"/>
      <c r="B7" s="47">
        <v>4</v>
      </c>
      <c r="C7" s="48" t="s">
        <v>23</v>
      </c>
      <c r="D7" s="48">
        <v>21735003</v>
      </c>
      <c r="E7" s="48"/>
      <c r="F7" s="48"/>
      <c r="G7" s="48"/>
      <c r="H7" s="48"/>
      <c r="I7" s="48"/>
      <c r="J7" s="47">
        <v>0</v>
      </c>
      <c r="K7" s="53"/>
      <c r="L7" s="48">
        <v>0</v>
      </c>
      <c r="M7" s="48" t="s">
        <v>24</v>
      </c>
      <c r="N7" s="60"/>
    </row>
    <row r="8" spans="1:14" ht="110.25" customHeight="1">
      <c r="A8" s="47"/>
      <c r="B8" s="47">
        <v>5</v>
      </c>
      <c r="C8" s="48" t="s">
        <v>25</v>
      </c>
      <c r="D8" s="48">
        <v>21735008</v>
      </c>
      <c r="E8" s="48"/>
      <c r="F8" s="48"/>
      <c r="G8" s="48"/>
      <c r="H8" s="48"/>
      <c r="I8" s="48"/>
      <c r="J8" s="47">
        <v>0</v>
      </c>
      <c r="K8" s="53"/>
      <c r="L8" s="48">
        <v>0</v>
      </c>
      <c r="M8" s="48" t="s">
        <v>24</v>
      </c>
      <c r="N8" s="55"/>
    </row>
    <row r="9" spans="1:14" ht="110.25" customHeight="1">
      <c r="A9" s="47"/>
      <c r="B9" s="47">
        <v>6</v>
      </c>
      <c r="C9" s="48" t="s">
        <v>26</v>
      </c>
      <c r="D9" s="48">
        <v>21735012</v>
      </c>
      <c r="E9" s="48"/>
      <c r="F9" s="48"/>
      <c r="G9" s="48"/>
      <c r="H9" s="48"/>
      <c r="I9" s="48"/>
      <c r="J9" s="47">
        <v>0</v>
      </c>
      <c r="K9" s="53"/>
      <c r="L9" s="48">
        <v>0</v>
      </c>
      <c r="M9" s="48" t="s">
        <v>27</v>
      </c>
      <c r="N9" s="60"/>
    </row>
    <row r="10" spans="1:14" ht="110.25" customHeight="1">
      <c r="A10" s="47"/>
      <c r="B10" s="47">
        <v>7</v>
      </c>
      <c r="C10" s="48" t="s">
        <v>28</v>
      </c>
      <c r="D10" s="48">
        <v>21735019</v>
      </c>
      <c r="E10" s="48"/>
      <c r="F10" s="48"/>
      <c r="G10" s="48"/>
      <c r="H10" s="48"/>
      <c r="I10" s="48"/>
      <c r="J10" s="47">
        <v>0</v>
      </c>
      <c r="K10" s="53"/>
      <c r="L10" s="48">
        <v>0</v>
      </c>
      <c r="M10" s="48" t="s">
        <v>29</v>
      </c>
      <c r="N10" s="54"/>
    </row>
    <row r="12" spans="4:13" ht="40.5" customHeight="1"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6" ht="14.25">
      <c r="M16" s="61"/>
    </row>
  </sheetData>
  <sheetProtection/>
  <mergeCells count="15">
    <mergeCell ref="D1:M1"/>
    <mergeCell ref="E2:G2"/>
    <mergeCell ref="D12:M12"/>
    <mergeCell ref="A2:A3"/>
    <mergeCell ref="A4:A10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zoomScale="70" zoomScaleNormal="70" workbookViewId="0" topLeftCell="A1">
      <selection activeCell="M6" sqref="M6"/>
    </sheetView>
  </sheetViews>
  <sheetFormatPr defaultColWidth="9.00390625" defaultRowHeight="14.25"/>
  <cols>
    <col min="1" max="3" width="11.625" style="5" customWidth="1"/>
    <col min="4" max="4" width="14.125" style="69" customWidth="1"/>
    <col min="5" max="6" width="8.875" style="42" customWidth="1"/>
    <col min="7" max="7" width="10.875" style="42" customWidth="1"/>
    <col min="8" max="8" width="10.75390625" style="42" customWidth="1"/>
    <col min="9" max="9" width="58.50390625" style="43" customWidth="1"/>
    <col min="10" max="10" width="11.375" style="42" customWidth="1"/>
    <col min="11" max="11" width="30.875" style="44" customWidth="1"/>
    <col min="12" max="12" width="15.375" style="42" customWidth="1"/>
    <col min="13" max="13" width="69.37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</v>
      </c>
      <c r="C2" s="14" t="s">
        <v>3</v>
      </c>
      <c r="D2" s="70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5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12"/>
      <c r="D3" s="71"/>
      <c r="E3" s="12" t="s">
        <v>11</v>
      </c>
      <c r="F3" s="12" t="s">
        <v>12</v>
      </c>
      <c r="G3" s="81" t="s">
        <v>13</v>
      </c>
      <c r="H3" s="14"/>
      <c r="I3" s="14"/>
      <c r="J3" s="12"/>
      <c r="K3" s="52"/>
      <c r="L3" s="12"/>
      <c r="M3" s="12"/>
      <c r="N3" s="12"/>
    </row>
    <row r="4" spans="1:14" s="4" customFormat="1" ht="110.25" customHeight="1">
      <c r="A4" s="47" t="s">
        <v>30</v>
      </c>
      <c r="B4" s="21">
        <v>1</v>
      </c>
      <c r="C4" s="82" t="s">
        <v>31</v>
      </c>
      <c r="D4" s="83">
        <v>21735026</v>
      </c>
      <c r="E4" s="82"/>
      <c r="F4" s="82"/>
      <c r="G4" s="84"/>
      <c r="H4" s="82">
        <v>10</v>
      </c>
      <c r="I4" s="86" t="s">
        <v>32</v>
      </c>
      <c r="J4" s="82">
        <v>0</v>
      </c>
      <c r="K4" s="87"/>
      <c r="L4" s="82">
        <v>10</v>
      </c>
      <c r="M4" s="88" t="s">
        <v>33</v>
      </c>
      <c r="N4" s="89" t="s">
        <v>34</v>
      </c>
    </row>
    <row r="5" spans="1:14" s="4" customFormat="1" ht="110.25" customHeight="1">
      <c r="A5" s="47"/>
      <c r="B5" s="21">
        <v>2</v>
      </c>
      <c r="C5" s="82" t="s">
        <v>35</v>
      </c>
      <c r="D5" s="83">
        <v>21735025</v>
      </c>
      <c r="E5" s="82"/>
      <c r="F5" s="82"/>
      <c r="G5" s="85"/>
      <c r="H5" s="82">
        <v>5</v>
      </c>
      <c r="I5" s="86" t="s">
        <v>36</v>
      </c>
      <c r="J5" s="82">
        <v>0</v>
      </c>
      <c r="K5" s="87"/>
      <c r="L5" s="82">
        <v>5</v>
      </c>
      <c r="M5" s="88" t="s">
        <v>33</v>
      </c>
      <c r="N5" s="89" t="s">
        <v>34</v>
      </c>
    </row>
    <row r="6" spans="1:14" s="4" customFormat="1" ht="110.25" customHeight="1">
      <c r="A6" s="47"/>
      <c r="B6" s="21">
        <v>3</v>
      </c>
      <c r="C6" s="82" t="s">
        <v>37</v>
      </c>
      <c r="D6" s="83">
        <v>21735037</v>
      </c>
      <c r="E6" s="82"/>
      <c r="F6" s="82"/>
      <c r="G6" s="82"/>
      <c r="H6" s="82"/>
      <c r="I6" s="90"/>
      <c r="J6" s="82">
        <v>10</v>
      </c>
      <c r="K6" s="91" t="s">
        <v>38</v>
      </c>
      <c r="L6" s="82">
        <v>5</v>
      </c>
      <c r="M6" s="88" t="s">
        <v>39</v>
      </c>
      <c r="N6" s="37"/>
    </row>
    <row r="7" spans="1:14" s="4" customFormat="1" ht="110.25" customHeight="1">
      <c r="A7" s="47"/>
      <c r="B7" s="21">
        <v>4</v>
      </c>
      <c r="C7" s="82" t="s">
        <v>40</v>
      </c>
      <c r="D7" s="83">
        <v>21735032</v>
      </c>
      <c r="E7" s="82"/>
      <c r="F7" s="82"/>
      <c r="G7" s="82"/>
      <c r="H7" s="82"/>
      <c r="I7" s="82"/>
      <c r="J7" s="82">
        <v>10</v>
      </c>
      <c r="K7" s="87" t="s">
        <v>41</v>
      </c>
      <c r="L7" s="82">
        <v>5</v>
      </c>
      <c r="M7" s="88" t="s">
        <v>42</v>
      </c>
      <c r="N7" s="36"/>
    </row>
    <row r="8" spans="1:14" s="4" customFormat="1" ht="110.25" customHeight="1">
      <c r="A8" s="47"/>
      <c r="B8" s="21">
        <v>5</v>
      </c>
      <c r="C8" s="82" t="s">
        <v>43</v>
      </c>
      <c r="D8" s="83">
        <v>21735039</v>
      </c>
      <c r="E8" s="82"/>
      <c r="F8" s="82"/>
      <c r="G8" s="82"/>
      <c r="H8" s="82"/>
      <c r="I8" s="82"/>
      <c r="J8" s="82">
        <v>10</v>
      </c>
      <c r="K8" s="87" t="s">
        <v>44</v>
      </c>
      <c r="L8" s="82">
        <v>5</v>
      </c>
      <c r="M8" s="88" t="s">
        <v>42</v>
      </c>
      <c r="N8" s="36"/>
    </row>
    <row r="9" spans="1:14" s="4" customFormat="1" ht="110.25" customHeight="1">
      <c r="A9" s="47"/>
      <c r="B9" s="21">
        <v>6</v>
      </c>
      <c r="C9" s="82" t="s">
        <v>45</v>
      </c>
      <c r="D9" s="83">
        <v>21735040</v>
      </c>
      <c r="E9" s="82"/>
      <c r="F9" s="82"/>
      <c r="G9" s="82"/>
      <c r="H9" s="82"/>
      <c r="I9" s="82"/>
      <c r="J9" s="82">
        <v>6</v>
      </c>
      <c r="K9" s="87" t="s">
        <v>46</v>
      </c>
      <c r="L9" s="82">
        <v>3</v>
      </c>
      <c r="M9" s="88" t="s">
        <v>47</v>
      </c>
      <c r="N9" s="36"/>
    </row>
    <row r="11" spans="4:13" ht="40.5" customHeight="1"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5" ht="14.25">
      <c r="M15" s="61"/>
    </row>
  </sheetData>
  <sheetProtection/>
  <mergeCells count="15">
    <mergeCell ref="D1:M1"/>
    <mergeCell ref="E2:G2"/>
    <mergeCell ref="D11:M11"/>
    <mergeCell ref="A2:A3"/>
    <mergeCell ref="A4:A9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hyperlinks>
    <hyperlink ref="N4" r:id="rId1" display="https://www.sciencedirect.com/science/article/pii/S0925231219310859?via%3Dihub"/>
    <hyperlink ref="N5" r:id="rId2" display="https://www.sciencedirect.com/science/article/pii/S0925231219310859?via%3Dihub"/>
  </hyperlink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zoomScale="70" zoomScaleNormal="70" workbookViewId="0" topLeftCell="A1">
      <selection activeCell="I5" sqref="I5"/>
    </sheetView>
  </sheetViews>
  <sheetFormatPr defaultColWidth="9.00390625" defaultRowHeight="14.25"/>
  <cols>
    <col min="1" max="3" width="11.625" style="5" customWidth="1"/>
    <col min="4" max="4" width="9.875" style="42" customWidth="1"/>
    <col min="5" max="6" width="8.875" style="0" customWidth="1"/>
    <col min="7" max="7" width="10.875" style="0" customWidth="1"/>
    <col min="8" max="8" width="10.75390625" style="42" customWidth="1"/>
    <col min="9" max="9" width="58.50390625" style="43" customWidth="1"/>
    <col min="10" max="10" width="11.375" style="42" customWidth="1"/>
    <col min="11" max="11" width="30.875" style="44" customWidth="1"/>
    <col min="12" max="12" width="15.375" style="0" customWidth="1"/>
    <col min="13" max="13" width="58.87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5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12"/>
      <c r="D3" s="46"/>
      <c r="E3" s="12" t="s">
        <v>11</v>
      </c>
      <c r="F3" s="12" t="s">
        <v>12</v>
      </c>
      <c r="G3" s="12" t="s">
        <v>13</v>
      </c>
      <c r="H3" s="14"/>
      <c r="I3" s="14"/>
      <c r="J3" s="12"/>
      <c r="K3" s="52"/>
      <c r="L3" s="12"/>
      <c r="M3" s="12"/>
      <c r="N3" s="12"/>
    </row>
    <row r="4" spans="1:14" ht="110.25" customHeight="1">
      <c r="A4" s="47" t="s">
        <v>48</v>
      </c>
      <c r="B4" s="47">
        <v>1</v>
      </c>
      <c r="C4" s="80" t="s">
        <v>49</v>
      </c>
      <c r="D4" s="80">
        <v>21735047</v>
      </c>
      <c r="E4" s="80"/>
      <c r="F4" s="80"/>
      <c r="G4" s="80"/>
      <c r="H4" s="80"/>
      <c r="I4" s="53"/>
      <c r="J4" s="59">
        <v>3</v>
      </c>
      <c r="K4" s="59" t="s">
        <v>50</v>
      </c>
      <c r="L4" s="53">
        <v>3</v>
      </c>
      <c r="M4" s="80" t="s">
        <v>51</v>
      </c>
      <c r="N4" s="60"/>
    </row>
    <row r="5" spans="1:14" ht="110.25" customHeight="1">
      <c r="A5" s="47"/>
      <c r="B5" s="47">
        <v>2</v>
      </c>
      <c r="C5" s="80" t="s">
        <v>52</v>
      </c>
      <c r="D5" s="80">
        <v>21735050</v>
      </c>
      <c r="E5" s="80"/>
      <c r="F5" s="80"/>
      <c r="G5" s="80"/>
      <c r="H5" s="80"/>
      <c r="I5" s="53"/>
      <c r="J5" s="53">
        <v>0</v>
      </c>
      <c r="K5" s="53"/>
      <c r="L5" s="53">
        <v>0</v>
      </c>
      <c r="M5" s="80" t="s">
        <v>53</v>
      </c>
      <c r="N5" s="55"/>
    </row>
    <row r="7" spans="4:13" ht="40.5" customHeight="1">
      <c r="D7" s="50"/>
      <c r="E7" s="50"/>
      <c r="F7" s="50"/>
      <c r="G7" s="50"/>
      <c r="H7" s="50"/>
      <c r="I7" s="50"/>
      <c r="J7" s="50"/>
      <c r="K7" s="50"/>
      <c r="L7" s="50"/>
      <c r="M7" s="50"/>
    </row>
    <row r="11" ht="14.25">
      <c r="M11" s="61"/>
    </row>
  </sheetData>
  <sheetProtection/>
  <mergeCells count="15">
    <mergeCell ref="D1:M1"/>
    <mergeCell ref="E2:G2"/>
    <mergeCell ref="D7:M7"/>
    <mergeCell ref="A2:A3"/>
    <mergeCell ref="A4:A5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="70" zoomScaleNormal="70" workbookViewId="0" topLeftCell="A1">
      <selection activeCell="I6" sqref="I6"/>
    </sheetView>
  </sheetViews>
  <sheetFormatPr defaultColWidth="9.00390625" defaultRowHeight="14.25"/>
  <cols>
    <col min="1" max="3" width="11.625" style="5" customWidth="1"/>
    <col min="4" max="4" width="14.125" style="69" customWidth="1"/>
    <col min="5" max="6" width="8.875" style="42" customWidth="1"/>
    <col min="7" max="7" width="10.875" style="42" customWidth="1"/>
    <col min="8" max="8" width="10.75390625" style="42" customWidth="1"/>
    <col min="9" max="9" width="58.50390625" style="43" customWidth="1"/>
    <col min="10" max="10" width="11.375" style="42" customWidth="1"/>
    <col min="11" max="11" width="30.875" style="44" customWidth="1"/>
    <col min="12" max="12" width="15.375" style="42" customWidth="1"/>
    <col min="13" max="13" width="136.0039062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</v>
      </c>
      <c r="C2" s="14" t="s">
        <v>3</v>
      </c>
      <c r="D2" s="70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5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12"/>
      <c r="D3" s="71"/>
      <c r="E3" s="12" t="s">
        <v>11</v>
      </c>
      <c r="F3" s="12" t="s">
        <v>12</v>
      </c>
      <c r="G3" s="12" t="s">
        <v>13</v>
      </c>
      <c r="H3" s="72"/>
      <c r="I3" s="14"/>
      <c r="J3" s="12"/>
      <c r="K3" s="52"/>
      <c r="L3" s="12"/>
      <c r="M3" s="12"/>
      <c r="N3" s="12"/>
    </row>
    <row r="4" spans="1:14" s="4" customFormat="1" ht="110.25" customHeight="1">
      <c r="A4" s="73" t="s">
        <v>54</v>
      </c>
      <c r="B4" s="21">
        <v>1</v>
      </c>
      <c r="C4" s="21" t="s">
        <v>55</v>
      </c>
      <c r="D4" s="74">
        <v>21735083</v>
      </c>
      <c r="E4" s="21"/>
      <c r="F4" s="21"/>
      <c r="G4" s="21"/>
      <c r="H4" s="75">
        <v>6.46</v>
      </c>
      <c r="I4" s="77" t="s">
        <v>56</v>
      </c>
      <c r="J4" s="21">
        <v>9</v>
      </c>
      <c r="K4" s="56" t="s">
        <v>57</v>
      </c>
      <c r="L4" s="21">
        <v>15.46</v>
      </c>
      <c r="M4" s="49" t="s">
        <v>58</v>
      </c>
      <c r="N4" s="37"/>
    </row>
    <row r="5" spans="1:14" ht="110.25" customHeight="1">
      <c r="A5" s="47"/>
      <c r="B5" s="47">
        <v>2</v>
      </c>
      <c r="C5" s="47" t="s">
        <v>59</v>
      </c>
      <c r="D5" s="76">
        <v>21735059</v>
      </c>
      <c r="E5" s="47"/>
      <c r="F5" s="47"/>
      <c r="G5" s="47"/>
      <c r="H5" s="47"/>
      <c r="I5" s="53"/>
      <c r="J5" s="47">
        <v>5</v>
      </c>
      <c r="K5" s="59" t="s">
        <v>60</v>
      </c>
      <c r="L5" s="47">
        <v>5</v>
      </c>
      <c r="M5" s="48" t="s">
        <v>61</v>
      </c>
      <c r="N5" s="78"/>
    </row>
    <row r="6" spans="1:14" ht="110.25" customHeight="1">
      <c r="A6" s="47"/>
      <c r="B6" s="47">
        <v>3</v>
      </c>
      <c r="C6" s="47" t="s">
        <v>62</v>
      </c>
      <c r="D6" s="76">
        <v>21735082</v>
      </c>
      <c r="E6" s="47"/>
      <c r="F6" s="47"/>
      <c r="G6" s="47"/>
      <c r="H6" s="47"/>
      <c r="I6" s="53"/>
      <c r="J6" s="47">
        <v>5</v>
      </c>
      <c r="K6" s="59" t="s">
        <v>63</v>
      </c>
      <c r="L6" s="47">
        <v>5</v>
      </c>
      <c r="M6" s="48" t="s">
        <v>64</v>
      </c>
      <c r="N6" s="78"/>
    </row>
    <row r="7" spans="1:14" ht="110.25" customHeight="1">
      <c r="A7" s="47"/>
      <c r="B7" s="47">
        <v>4</v>
      </c>
      <c r="C7" s="47" t="s">
        <v>65</v>
      </c>
      <c r="D7" s="76">
        <v>21735060</v>
      </c>
      <c r="E7" s="47"/>
      <c r="F7" s="47"/>
      <c r="G7" s="47"/>
      <c r="H7" s="47"/>
      <c r="I7" s="53"/>
      <c r="J7" s="47">
        <v>5</v>
      </c>
      <c r="K7" s="59" t="s">
        <v>66</v>
      </c>
      <c r="L7" s="47">
        <v>5</v>
      </c>
      <c r="M7" s="48" t="s">
        <v>67</v>
      </c>
      <c r="N7" s="78"/>
    </row>
    <row r="8" spans="1:14" ht="110.25" customHeight="1">
      <c r="A8" s="47"/>
      <c r="B8" s="47">
        <v>5</v>
      </c>
      <c r="C8" s="47" t="s">
        <v>68</v>
      </c>
      <c r="D8" s="76">
        <v>21735070</v>
      </c>
      <c r="E8" s="47"/>
      <c r="F8" s="47"/>
      <c r="G8" s="47"/>
      <c r="H8" s="47"/>
      <c r="I8" s="53"/>
      <c r="J8" s="47">
        <v>0</v>
      </c>
      <c r="K8" s="53"/>
      <c r="L8" s="47">
        <v>0</v>
      </c>
      <c r="M8" s="48" t="s">
        <v>69</v>
      </c>
      <c r="N8" s="79"/>
    </row>
    <row r="9" spans="4:13" ht="40.5" customHeight="1">
      <c r="D9" s="50"/>
      <c r="E9" s="50"/>
      <c r="F9" s="50"/>
      <c r="G9" s="50"/>
      <c r="H9" s="50"/>
      <c r="I9" s="50"/>
      <c r="J9" s="50"/>
      <c r="K9" s="50"/>
      <c r="L9" s="50"/>
      <c r="M9" s="50"/>
    </row>
    <row r="13" ht="14.25">
      <c r="M13" s="61"/>
    </row>
  </sheetData>
  <sheetProtection/>
  <mergeCells count="15">
    <mergeCell ref="D1:M1"/>
    <mergeCell ref="E2:G2"/>
    <mergeCell ref="D9:M9"/>
    <mergeCell ref="A2:A3"/>
    <mergeCell ref="A4:A8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workbookViewId="0" topLeftCell="A10">
      <selection activeCell="I4" sqref="I4"/>
    </sheetView>
  </sheetViews>
  <sheetFormatPr defaultColWidth="9.00390625" defaultRowHeight="14.25"/>
  <cols>
    <col min="1" max="3" width="11.625" style="5" customWidth="1"/>
    <col min="4" max="4" width="9.875" style="42" customWidth="1"/>
    <col min="5" max="6" width="8.875" style="0" customWidth="1"/>
    <col min="7" max="7" width="10.875" style="0" customWidth="1"/>
    <col min="8" max="8" width="10.75390625" style="42" customWidth="1"/>
    <col min="9" max="9" width="58.50390625" style="43" customWidth="1"/>
    <col min="10" max="10" width="11.375" style="42" customWidth="1"/>
    <col min="11" max="11" width="30.875" style="44" customWidth="1"/>
    <col min="12" max="12" width="15.375" style="0" customWidth="1"/>
    <col min="13" max="13" width="58.87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5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12"/>
      <c r="D3" s="46"/>
      <c r="E3" s="12" t="s">
        <v>11</v>
      </c>
      <c r="F3" s="12" t="s">
        <v>12</v>
      </c>
      <c r="G3" s="12" t="s">
        <v>13</v>
      </c>
      <c r="H3" s="14"/>
      <c r="I3" s="14"/>
      <c r="J3" s="12"/>
      <c r="K3" s="52"/>
      <c r="L3" s="12"/>
      <c r="M3" s="12"/>
      <c r="N3" s="12"/>
    </row>
    <row r="4" spans="1:14" ht="110.25" customHeight="1">
      <c r="A4" s="47" t="s">
        <v>70</v>
      </c>
      <c r="B4" s="47">
        <v>1</v>
      </c>
      <c r="C4" s="65" t="s">
        <v>71</v>
      </c>
      <c r="D4" s="66">
        <v>21835001</v>
      </c>
      <c r="E4" s="66">
        <v>94.2</v>
      </c>
      <c r="F4" s="66">
        <v>91.6</v>
      </c>
      <c r="G4" s="66">
        <v>93.4</v>
      </c>
      <c r="H4" s="66"/>
      <c r="I4" s="67"/>
      <c r="J4" s="67"/>
      <c r="K4" s="67"/>
      <c r="L4" s="67">
        <v>93.4</v>
      </c>
      <c r="M4" s="65" t="s">
        <v>72</v>
      </c>
      <c r="N4" s="60"/>
    </row>
    <row r="5" spans="1:14" ht="110.25" customHeight="1">
      <c r="A5" s="47"/>
      <c r="B5" s="47">
        <v>2</v>
      </c>
      <c r="C5" s="65" t="s">
        <v>73</v>
      </c>
      <c r="D5" s="66">
        <v>21835015</v>
      </c>
      <c r="E5" s="66">
        <v>92.6</v>
      </c>
      <c r="F5" s="66">
        <v>92.5</v>
      </c>
      <c r="G5" s="66">
        <v>92.57</v>
      </c>
      <c r="H5" s="66"/>
      <c r="I5" s="67"/>
      <c r="J5" s="67"/>
      <c r="K5" s="67"/>
      <c r="L5" s="67">
        <v>92.57</v>
      </c>
      <c r="M5" s="65" t="s">
        <v>74</v>
      </c>
      <c r="N5" s="60"/>
    </row>
    <row r="6" spans="1:14" ht="110.25" customHeight="1">
      <c r="A6" s="47"/>
      <c r="B6" s="47">
        <v>3</v>
      </c>
      <c r="C6" s="65" t="s">
        <v>75</v>
      </c>
      <c r="D6" s="66">
        <v>21835008</v>
      </c>
      <c r="E6" s="66">
        <v>90</v>
      </c>
      <c r="F6" s="66">
        <v>92.16</v>
      </c>
      <c r="G6" s="66">
        <v>90.65</v>
      </c>
      <c r="H6" s="66"/>
      <c r="I6" s="67"/>
      <c r="J6" s="67">
        <v>6</v>
      </c>
      <c r="K6" s="68" t="s">
        <v>76</v>
      </c>
      <c r="L6" s="67">
        <v>91.85</v>
      </c>
      <c r="M6" s="65" t="s">
        <v>77</v>
      </c>
      <c r="N6" s="55"/>
    </row>
    <row r="7" spans="1:14" ht="110.25" customHeight="1">
      <c r="A7" s="47"/>
      <c r="B7" s="47">
        <v>4</v>
      </c>
      <c r="C7" s="65" t="s">
        <v>78</v>
      </c>
      <c r="D7" s="66">
        <v>21835012</v>
      </c>
      <c r="E7" s="66">
        <v>92.4</v>
      </c>
      <c r="F7" s="66">
        <v>90.2</v>
      </c>
      <c r="G7" s="66">
        <v>91.74</v>
      </c>
      <c r="H7" s="66"/>
      <c r="I7" s="67"/>
      <c r="J7" s="67"/>
      <c r="K7" s="67"/>
      <c r="L7" s="67">
        <v>91.74</v>
      </c>
      <c r="M7" s="65" t="s">
        <v>79</v>
      </c>
      <c r="N7" s="55"/>
    </row>
    <row r="8" spans="1:14" ht="110.25" customHeight="1">
      <c r="A8" s="47"/>
      <c r="B8" s="47">
        <v>5</v>
      </c>
      <c r="C8" s="65" t="s">
        <v>80</v>
      </c>
      <c r="D8" s="66">
        <v>21835002</v>
      </c>
      <c r="E8" s="66">
        <v>89.8</v>
      </c>
      <c r="F8" s="66">
        <v>88.5</v>
      </c>
      <c r="G8" s="66">
        <v>89.4</v>
      </c>
      <c r="H8" s="66"/>
      <c r="I8" s="67"/>
      <c r="J8" s="67"/>
      <c r="K8" s="67"/>
      <c r="L8" s="67">
        <v>89.4</v>
      </c>
      <c r="M8" s="65" t="s">
        <v>81</v>
      </c>
      <c r="N8" s="60"/>
    </row>
    <row r="9" spans="1:14" ht="110.25" customHeight="1">
      <c r="A9" s="47"/>
      <c r="B9" s="47">
        <v>6</v>
      </c>
      <c r="C9" s="65" t="s">
        <v>82</v>
      </c>
      <c r="D9" s="65">
        <v>21835003</v>
      </c>
      <c r="E9" s="65">
        <v>87.2</v>
      </c>
      <c r="F9" s="65">
        <v>92.2</v>
      </c>
      <c r="G9" s="65">
        <v>88.7</v>
      </c>
      <c r="H9" s="65"/>
      <c r="I9" s="67"/>
      <c r="J9" s="67"/>
      <c r="K9" s="67"/>
      <c r="L9" s="67">
        <v>88.7</v>
      </c>
      <c r="M9" s="65" t="s">
        <v>83</v>
      </c>
      <c r="N9" s="64"/>
    </row>
    <row r="10" spans="1:14" ht="110.25" customHeight="1">
      <c r="A10" s="47"/>
      <c r="B10" s="47">
        <v>7</v>
      </c>
      <c r="C10" s="65" t="s">
        <v>84</v>
      </c>
      <c r="D10" s="66">
        <v>21835011</v>
      </c>
      <c r="E10" s="66">
        <v>85.89</v>
      </c>
      <c r="F10" s="66">
        <v>86.27</v>
      </c>
      <c r="G10" s="66">
        <v>86</v>
      </c>
      <c r="H10" s="66"/>
      <c r="I10" s="67"/>
      <c r="J10" s="67"/>
      <c r="K10" s="67"/>
      <c r="L10" s="67">
        <v>86</v>
      </c>
      <c r="M10" s="65" t="s">
        <v>85</v>
      </c>
      <c r="N10" s="60"/>
    </row>
    <row r="11" spans="1:14" ht="110.25" customHeight="1">
      <c r="A11" s="47"/>
      <c r="B11" s="47">
        <v>8</v>
      </c>
      <c r="C11" s="65" t="s">
        <v>86</v>
      </c>
      <c r="D11" s="66">
        <v>21835016</v>
      </c>
      <c r="E11" s="66">
        <v>84.8</v>
      </c>
      <c r="F11" s="66">
        <v>86</v>
      </c>
      <c r="G11" s="66">
        <v>85.16</v>
      </c>
      <c r="H11" s="66"/>
      <c r="I11" s="67"/>
      <c r="J11" s="67"/>
      <c r="K11" s="67"/>
      <c r="L11" s="67">
        <v>85.16</v>
      </c>
      <c r="M11" s="65" t="s">
        <v>87</v>
      </c>
      <c r="N11" s="60"/>
    </row>
    <row r="12" spans="1:14" ht="110.25" customHeight="1">
      <c r="A12" s="47"/>
      <c r="B12" s="47">
        <v>9</v>
      </c>
      <c r="C12" s="65" t="s">
        <v>88</v>
      </c>
      <c r="D12" s="66">
        <v>21835007</v>
      </c>
      <c r="E12" s="66">
        <v>78.4</v>
      </c>
      <c r="F12" s="66">
        <v>89.5</v>
      </c>
      <c r="G12" s="66">
        <v>81.7</v>
      </c>
      <c r="H12" s="66"/>
      <c r="I12" s="67"/>
      <c r="J12" s="67">
        <v>10</v>
      </c>
      <c r="K12" s="68" t="s">
        <v>89</v>
      </c>
      <c r="L12" s="67">
        <v>83.7</v>
      </c>
      <c r="M12" s="65" t="s">
        <v>90</v>
      </c>
      <c r="N12" s="60"/>
    </row>
    <row r="13" spans="1:14" ht="110.25" customHeight="1">
      <c r="A13" s="47"/>
      <c r="B13" s="47">
        <v>10</v>
      </c>
      <c r="C13" s="65" t="s">
        <v>91</v>
      </c>
      <c r="D13" s="66">
        <v>21835018</v>
      </c>
      <c r="E13" s="66">
        <v>77.6</v>
      </c>
      <c r="F13" s="66">
        <v>82.5</v>
      </c>
      <c r="G13" s="66">
        <v>79.07</v>
      </c>
      <c r="H13" s="66"/>
      <c r="I13" s="67"/>
      <c r="J13" s="67">
        <v>10</v>
      </c>
      <c r="K13" s="68" t="s">
        <v>92</v>
      </c>
      <c r="L13" s="67">
        <v>81.07</v>
      </c>
      <c r="M13" s="65" t="s">
        <v>29</v>
      </c>
      <c r="N13" s="55"/>
    </row>
    <row r="14" spans="1:14" ht="110.25" customHeight="1">
      <c r="A14" s="47"/>
      <c r="B14" s="47">
        <v>11</v>
      </c>
      <c r="C14" s="65" t="s">
        <v>93</v>
      </c>
      <c r="D14" s="66">
        <v>21835020</v>
      </c>
      <c r="E14" s="66">
        <v>77.5</v>
      </c>
      <c r="F14" s="66">
        <v>80.56</v>
      </c>
      <c r="G14" s="66">
        <v>78.42</v>
      </c>
      <c r="H14" s="66"/>
      <c r="I14" s="67"/>
      <c r="J14" s="67">
        <v>6</v>
      </c>
      <c r="K14" s="67" t="s">
        <v>94</v>
      </c>
      <c r="L14" s="67">
        <v>79.62</v>
      </c>
      <c r="M14" s="65" t="s">
        <v>90</v>
      </c>
      <c r="N14" s="60"/>
    </row>
    <row r="16" spans="4:13" ht="40.5" customHeight="1"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20" ht="14.25">
      <c r="M20" s="61"/>
    </row>
  </sheetData>
  <sheetProtection/>
  <mergeCells count="15">
    <mergeCell ref="D1:M1"/>
    <mergeCell ref="E2:G2"/>
    <mergeCell ref="D16:M16"/>
    <mergeCell ref="A2:A3"/>
    <mergeCell ref="A4:A14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="70" zoomScaleNormal="70" workbookViewId="0" topLeftCell="A10">
      <selection activeCell="H4" sqref="H4"/>
    </sheetView>
  </sheetViews>
  <sheetFormatPr defaultColWidth="9.00390625" defaultRowHeight="14.25"/>
  <cols>
    <col min="1" max="1" width="9.00390625" style="5" customWidth="1"/>
    <col min="2" max="4" width="11.625" style="5" customWidth="1"/>
    <col min="5" max="5" width="9.875" style="42" customWidth="1"/>
    <col min="6" max="7" width="8.875" style="0" customWidth="1"/>
    <col min="8" max="8" width="10.875" style="0" customWidth="1"/>
    <col min="9" max="9" width="10.75390625" style="42" customWidth="1"/>
    <col min="10" max="10" width="58.50390625" style="43" customWidth="1"/>
    <col min="11" max="11" width="11.375" style="42" customWidth="1"/>
    <col min="12" max="12" width="30.875" style="44" customWidth="1"/>
    <col min="13" max="13" width="15.375" style="0" customWidth="1"/>
    <col min="14" max="14" width="58.875" style="0" customWidth="1"/>
    <col min="15" max="15" width="22.125" style="0" customWidth="1"/>
  </cols>
  <sheetData>
    <row r="1" spans="5:14" ht="26.25">
      <c r="E1" s="45"/>
      <c r="F1" s="45"/>
      <c r="G1" s="45"/>
      <c r="H1" s="45"/>
      <c r="I1" s="45"/>
      <c r="J1" s="45"/>
      <c r="K1" s="45"/>
      <c r="L1" s="45"/>
      <c r="M1" s="45"/>
      <c r="N1" s="51"/>
    </row>
    <row r="2" spans="1:15" s="1" customFormat="1" ht="14.25" customHeight="1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 t="s">
        <v>6</v>
      </c>
      <c r="J2" s="14"/>
      <c r="K2" s="14" t="s">
        <v>7</v>
      </c>
      <c r="L2" s="52"/>
      <c r="M2" s="14" t="s">
        <v>8</v>
      </c>
      <c r="N2" s="14" t="s">
        <v>9</v>
      </c>
      <c r="O2" s="12" t="s">
        <v>10</v>
      </c>
    </row>
    <row r="3" spans="1:15" s="2" customFormat="1" ht="21" customHeight="1">
      <c r="A3" s="12"/>
      <c r="B3" s="12"/>
      <c r="C3" s="17"/>
      <c r="D3" s="12"/>
      <c r="E3" s="46"/>
      <c r="F3" s="12" t="s">
        <v>11</v>
      </c>
      <c r="G3" s="12" t="s">
        <v>12</v>
      </c>
      <c r="H3" s="12" t="s">
        <v>13</v>
      </c>
      <c r="I3" s="14"/>
      <c r="J3" s="14"/>
      <c r="K3" s="12"/>
      <c r="L3" s="52"/>
      <c r="M3" s="12"/>
      <c r="N3" s="12"/>
      <c r="O3" s="12"/>
    </row>
    <row r="4" spans="1:15" ht="110.25" customHeight="1">
      <c r="A4" s="62">
        <v>42</v>
      </c>
      <c r="B4" s="47" t="s">
        <v>123</v>
      </c>
      <c r="C4" s="47">
        <v>1</v>
      </c>
      <c r="D4" s="48" t="s">
        <v>124</v>
      </c>
      <c r="E4" s="48">
        <v>21835055</v>
      </c>
      <c r="F4" s="48">
        <v>95.8</v>
      </c>
      <c r="G4" s="48">
        <v>93.55</v>
      </c>
      <c r="H4" s="48">
        <v>95.13</v>
      </c>
      <c r="I4" s="48"/>
      <c r="J4" s="53"/>
      <c r="K4" s="53"/>
      <c r="L4" s="53"/>
      <c r="M4" s="53">
        <v>95.13</v>
      </c>
      <c r="N4" s="48" t="s">
        <v>125</v>
      </c>
      <c r="O4" s="55"/>
    </row>
    <row r="5" spans="1:15" ht="110.25" customHeight="1">
      <c r="A5" s="63">
        <v>43</v>
      </c>
      <c r="B5" s="47"/>
      <c r="C5" s="47">
        <v>2</v>
      </c>
      <c r="D5" s="48" t="s">
        <v>126</v>
      </c>
      <c r="E5" s="48">
        <v>21835049</v>
      </c>
      <c r="F5" s="48">
        <v>92.17</v>
      </c>
      <c r="G5" s="48">
        <v>91.14</v>
      </c>
      <c r="H5" s="48">
        <v>91.86</v>
      </c>
      <c r="I5" s="48"/>
      <c r="J5" s="53"/>
      <c r="K5" s="53"/>
      <c r="L5" s="53"/>
      <c r="M5" s="53">
        <v>91.86</v>
      </c>
      <c r="N5" s="48" t="s">
        <v>127</v>
      </c>
      <c r="O5" s="55"/>
    </row>
    <row r="6" spans="1:15" ht="110.25" customHeight="1">
      <c r="A6" s="62">
        <v>44</v>
      </c>
      <c r="B6" s="47"/>
      <c r="C6" s="47">
        <v>3</v>
      </c>
      <c r="D6" s="48" t="s">
        <v>128</v>
      </c>
      <c r="E6" s="48">
        <v>21835044</v>
      </c>
      <c r="F6" s="48">
        <v>91.33</v>
      </c>
      <c r="G6" s="48">
        <v>91.12</v>
      </c>
      <c r="H6" s="48">
        <v>91.27</v>
      </c>
      <c r="I6" s="48"/>
      <c r="J6" s="53"/>
      <c r="K6" s="53"/>
      <c r="L6" s="53"/>
      <c r="M6" s="53">
        <v>91.27</v>
      </c>
      <c r="N6" s="48" t="s">
        <v>127</v>
      </c>
      <c r="O6" s="55"/>
    </row>
    <row r="7" spans="1:15" ht="110.25" customHeight="1">
      <c r="A7" s="63">
        <v>45</v>
      </c>
      <c r="B7" s="47"/>
      <c r="C7" s="47">
        <v>4</v>
      </c>
      <c r="D7" s="48" t="s">
        <v>129</v>
      </c>
      <c r="E7" s="48">
        <v>21835042</v>
      </c>
      <c r="F7" s="48">
        <v>88.41</v>
      </c>
      <c r="G7" s="48">
        <v>88.5</v>
      </c>
      <c r="H7" s="48">
        <v>88.44</v>
      </c>
      <c r="I7" s="48"/>
      <c r="J7" s="53"/>
      <c r="K7" s="53">
        <v>10</v>
      </c>
      <c r="L7" s="53" t="s">
        <v>44</v>
      </c>
      <c r="M7" s="53">
        <v>90.44</v>
      </c>
      <c r="N7" s="48" t="s">
        <v>127</v>
      </c>
      <c r="O7" s="60"/>
    </row>
    <row r="8" spans="1:15" ht="110.25" customHeight="1">
      <c r="A8" s="62">
        <v>46</v>
      </c>
      <c r="B8" s="47"/>
      <c r="C8" s="47">
        <v>5</v>
      </c>
      <c r="D8" s="48" t="s">
        <v>130</v>
      </c>
      <c r="E8" s="48">
        <v>21835046</v>
      </c>
      <c r="F8" s="48">
        <v>89.83</v>
      </c>
      <c r="G8" s="48">
        <v>88.45</v>
      </c>
      <c r="H8" s="48">
        <v>89.42</v>
      </c>
      <c r="I8" s="48"/>
      <c r="J8" s="53"/>
      <c r="K8" s="53"/>
      <c r="L8" s="53"/>
      <c r="M8" s="53">
        <v>89.42</v>
      </c>
      <c r="N8" s="48" t="s">
        <v>127</v>
      </c>
      <c r="O8" s="60"/>
    </row>
    <row r="9" spans="1:15" ht="110.25" customHeight="1">
      <c r="A9" s="63">
        <v>47</v>
      </c>
      <c r="B9" s="47"/>
      <c r="C9" s="47">
        <v>6</v>
      </c>
      <c r="D9" s="48" t="s">
        <v>131</v>
      </c>
      <c r="E9" s="48">
        <v>21835047</v>
      </c>
      <c r="F9" s="48">
        <v>87</v>
      </c>
      <c r="G9" s="48">
        <v>87.27</v>
      </c>
      <c r="H9" s="48">
        <v>87.08</v>
      </c>
      <c r="I9" s="48"/>
      <c r="J9" s="53"/>
      <c r="K9" s="53">
        <v>6</v>
      </c>
      <c r="L9" s="53" t="s">
        <v>46</v>
      </c>
      <c r="M9" s="53">
        <v>88.28</v>
      </c>
      <c r="N9" s="48" t="s">
        <v>127</v>
      </c>
      <c r="O9" s="60"/>
    </row>
    <row r="10" spans="1:15" ht="110.25" customHeight="1">
      <c r="A10" s="62">
        <v>48</v>
      </c>
      <c r="B10" s="47"/>
      <c r="C10" s="47">
        <v>7</v>
      </c>
      <c r="D10" s="48" t="s">
        <v>132</v>
      </c>
      <c r="E10" s="48">
        <v>21835045</v>
      </c>
      <c r="F10" s="48">
        <v>86.6</v>
      </c>
      <c r="G10" s="48">
        <v>85.95</v>
      </c>
      <c r="H10" s="48">
        <v>86.41</v>
      </c>
      <c r="I10" s="48"/>
      <c r="J10" s="53"/>
      <c r="K10" s="53">
        <v>6</v>
      </c>
      <c r="L10" s="53" t="s">
        <v>133</v>
      </c>
      <c r="M10" s="53">
        <v>87.61</v>
      </c>
      <c r="N10" s="48" t="s">
        <v>103</v>
      </c>
      <c r="O10" s="55"/>
    </row>
    <row r="11" spans="1:15" ht="110.25" customHeight="1">
      <c r="A11" s="63">
        <v>49</v>
      </c>
      <c r="B11" s="47"/>
      <c r="C11" s="47">
        <v>8</v>
      </c>
      <c r="D11" s="48" t="s">
        <v>134</v>
      </c>
      <c r="E11" s="48">
        <v>21835057</v>
      </c>
      <c r="F11" s="48">
        <v>85</v>
      </c>
      <c r="G11" s="48">
        <v>85.42</v>
      </c>
      <c r="H11" s="48">
        <v>85.13</v>
      </c>
      <c r="I11" s="48"/>
      <c r="J11" s="53"/>
      <c r="K11" s="53">
        <v>3</v>
      </c>
      <c r="L11" s="53" t="s">
        <v>135</v>
      </c>
      <c r="M11" s="53">
        <v>85.73</v>
      </c>
      <c r="N11" s="48" t="s">
        <v>136</v>
      </c>
      <c r="O11" s="55"/>
    </row>
    <row r="12" spans="1:15" ht="110.25" customHeight="1">
      <c r="A12" s="62">
        <v>50</v>
      </c>
      <c r="B12" s="47"/>
      <c r="C12" s="47">
        <v>9</v>
      </c>
      <c r="D12" s="48" t="s">
        <v>137</v>
      </c>
      <c r="E12" s="48">
        <v>21835054</v>
      </c>
      <c r="F12" s="48">
        <v>82.83</v>
      </c>
      <c r="G12" s="48">
        <v>83.18</v>
      </c>
      <c r="H12" s="48">
        <v>82.94</v>
      </c>
      <c r="I12" s="48"/>
      <c r="J12" s="53"/>
      <c r="K12" s="53">
        <v>8</v>
      </c>
      <c r="L12" s="53" t="s">
        <v>138</v>
      </c>
      <c r="M12" s="53">
        <v>84.54</v>
      </c>
      <c r="N12" s="48" t="s">
        <v>139</v>
      </c>
      <c r="O12" s="60"/>
    </row>
    <row r="13" spans="1:15" ht="110.25" customHeight="1">
      <c r="A13" s="63">
        <v>51</v>
      </c>
      <c r="B13" s="47"/>
      <c r="C13" s="47">
        <v>10</v>
      </c>
      <c r="D13" s="48" t="s">
        <v>140</v>
      </c>
      <c r="E13" s="48">
        <v>21835043</v>
      </c>
      <c r="F13" s="48">
        <v>83.25</v>
      </c>
      <c r="G13" s="48">
        <v>84</v>
      </c>
      <c r="H13" s="48">
        <v>83.48</v>
      </c>
      <c r="I13" s="48"/>
      <c r="J13" s="53"/>
      <c r="K13" s="53"/>
      <c r="L13" s="53"/>
      <c r="M13" s="53">
        <v>83.48</v>
      </c>
      <c r="N13" s="48" t="s">
        <v>103</v>
      </c>
      <c r="O13" s="64"/>
    </row>
    <row r="14" spans="1:15" ht="110.25" customHeight="1">
      <c r="A14" s="62">
        <v>52</v>
      </c>
      <c r="B14" s="47"/>
      <c r="C14" s="47">
        <v>11</v>
      </c>
      <c r="D14" s="48" t="s">
        <v>141</v>
      </c>
      <c r="E14" s="48">
        <v>21835058</v>
      </c>
      <c r="F14" s="48">
        <v>81.2</v>
      </c>
      <c r="G14" s="48">
        <v>82.7</v>
      </c>
      <c r="H14" s="48">
        <v>81.65</v>
      </c>
      <c r="I14" s="48"/>
      <c r="J14" s="53"/>
      <c r="K14" s="53"/>
      <c r="L14" s="53"/>
      <c r="M14" s="53">
        <v>81.65</v>
      </c>
      <c r="N14" s="48" t="s">
        <v>103</v>
      </c>
      <c r="O14" s="60"/>
    </row>
    <row r="16" spans="5:14" ht="40.5" customHeight="1"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20" ht="14.25">
      <c r="N20" s="61"/>
    </row>
  </sheetData>
  <sheetProtection/>
  <mergeCells count="16">
    <mergeCell ref="E1:N1"/>
    <mergeCell ref="F2:H2"/>
    <mergeCell ref="E16:N16"/>
    <mergeCell ref="A2:A3"/>
    <mergeCell ref="B2:B3"/>
    <mergeCell ref="B4:B14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 topLeftCell="A13">
      <selection activeCell="M8" sqref="M8"/>
    </sheetView>
  </sheetViews>
  <sheetFormatPr defaultColWidth="9.00390625" defaultRowHeight="14.25"/>
  <cols>
    <col min="1" max="3" width="11.625" style="5" customWidth="1"/>
    <col min="4" max="4" width="9.875" style="42" customWidth="1"/>
    <col min="5" max="6" width="8.875" style="0" customWidth="1"/>
    <col min="7" max="7" width="10.875" style="0" customWidth="1"/>
    <col min="8" max="8" width="10.75390625" style="42" customWidth="1"/>
    <col min="9" max="9" width="58.50390625" style="43" customWidth="1"/>
    <col min="10" max="10" width="11.375" style="42" customWidth="1"/>
    <col min="11" max="11" width="30.875" style="44" customWidth="1"/>
    <col min="12" max="12" width="15.375" style="0" customWidth="1"/>
    <col min="13" max="13" width="58.87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5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12"/>
      <c r="D3" s="46"/>
      <c r="E3" s="12" t="s">
        <v>11</v>
      </c>
      <c r="F3" s="12" t="s">
        <v>12</v>
      </c>
      <c r="G3" s="12" t="s">
        <v>13</v>
      </c>
      <c r="H3" s="14"/>
      <c r="I3" s="14"/>
      <c r="J3" s="12"/>
      <c r="K3" s="52"/>
      <c r="L3" s="12"/>
      <c r="M3" s="12"/>
      <c r="N3" s="12"/>
    </row>
    <row r="4" spans="1:14" ht="110.25" customHeight="1">
      <c r="A4" s="47" t="s">
        <v>95</v>
      </c>
      <c r="B4" s="47">
        <v>1</v>
      </c>
      <c r="C4" s="48" t="s">
        <v>96</v>
      </c>
      <c r="D4" s="48">
        <v>21835030</v>
      </c>
      <c r="E4" s="48">
        <v>93.33</v>
      </c>
      <c r="F4" s="48">
        <v>92.78</v>
      </c>
      <c r="G4" s="48">
        <v>93.17</v>
      </c>
      <c r="H4" s="48">
        <v>0</v>
      </c>
      <c r="I4" s="53"/>
      <c r="J4" s="53">
        <v>10</v>
      </c>
      <c r="K4" s="53" t="s">
        <v>97</v>
      </c>
      <c r="L4" s="53">
        <v>95.17</v>
      </c>
      <c r="M4" s="48" t="s">
        <v>98</v>
      </c>
      <c r="N4" s="54"/>
    </row>
    <row r="5" spans="1:14" ht="110.25" customHeight="1">
      <c r="A5" s="47"/>
      <c r="B5" s="47">
        <v>2</v>
      </c>
      <c r="C5" s="48" t="s">
        <v>99</v>
      </c>
      <c r="D5" s="48">
        <v>21835026</v>
      </c>
      <c r="E5" s="48">
        <v>94.33</v>
      </c>
      <c r="F5" s="48">
        <v>91.5</v>
      </c>
      <c r="G5" s="48">
        <v>93.48</v>
      </c>
      <c r="H5" s="48">
        <v>0</v>
      </c>
      <c r="I5" s="53"/>
      <c r="J5" s="53">
        <v>1</v>
      </c>
      <c r="K5" s="53" t="s">
        <v>100</v>
      </c>
      <c r="L5" s="53">
        <v>93.68</v>
      </c>
      <c r="M5" s="48" t="s">
        <v>101</v>
      </c>
      <c r="N5" s="55"/>
    </row>
    <row r="6" spans="1:14" ht="110.25" customHeight="1">
      <c r="A6" s="47"/>
      <c r="B6" s="47">
        <v>3</v>
      </c>
      <c r="C6" s="48" t="s">
        <v>102</v>
      </c>
      <c r="D6" s="48">
        <v>21835028</v>
      </c>
      <c r="E6" s="48">
        <v>93.5</v>
      </c>
      <c r="F6" s="48">
        <v>90.3</v>
      </c>
      <c r="G6" s="48">
        <v>92.6</v>
      </c>
      <c r="H6" s="48">
        <v>0</v>
      </c>
      <c r="I6" s="53"/>
      <c r="J6" s="53">
        <v>0</v>
      </c>
      <c r="K6" s="53"/>
      <c r="L6" s="53">
        <v>92.6</v>
      </c>
      <c r="M6" s="48" t="s">
        <v>103</v>
      </c>
      <c r="N6" s="55"/>
    </row>
    <row r="7" spans="1:14" s="4" customFormat="1" ht="110.25" customHeight="1">
      <c r="A7" s="47"/>
      <c r="B7" s="21">
        <v>4</v>
      </c>
      <c r="C7" s="49" t="s">
        <v>104</v>
      </c>
      <c r="D7" s="49">
        <v>21835035</v>
      </c>
      <c r="E7" s="49">
        <v>91</v>
      </c>
      <c r="F7" s="49">
        <v>88.87</v>
      </c>
      <c r="G7" s="49">
        <v>90.36</v>
      </c>
      <c r="H7" s="49">
        <v>0</v>
      </c>
      <c r="I7" s="56" t="s">
        <v>284</v>
      </c>
      <c r="J7" s="57">
        <v>10</v>
      </c>
      <c r="K7" s="56" t="s">
        <v>106</v>
      </c>
      <c r="L7" s="57">
        <v>92.36</v>
      </c>
      <c r="M7" s="49" t="s">
        <v>107</v>
      </c>
      <c r="N7" s="58"/>
    </row>
    <row r="8" spans="1:14" ht="110.25" customHeight="1">
      <c r="A8" s="47"/>
      <c r="B8" s="47">
        <v>5</v>
      </c>
      <c r="C8" s="48" t="s">
        <v>108</v>
      </c>
      <c r="D8" s="48">
        <v>21835029</v>
      </c>
      <c r="E8" s="48">
        <v>87.33</v>
      </c>
      <c r="F8" s="48">
        <v>88.1</v>
      </c>
      <c r="G8" s="48">
        <v>87.74</v>
      </c>
      <c r="H8" s="48">
        <v>0</v>
      </c>
      <c r="I8" s="53"/>
      <c r="J8" s="53">
        <v>8</v>
      </c>
      <c r="K8" s="53" t="s">
        <v>109</v>
      </c>
      <c r="L8" s="53">
        <v>89.34</v>
      </c>
      <c r="M8" s="48" t="s">
        <v>110</v>
      </c>
      <c r="N8" s="54"/>
    </row>
    <row r="9" spans="1:14" ht="110.25" customHeight="1">
      <c r="A9" s="47"/>
      <c r="B9" s="47">
        <v>6</v>
      </c>
      <c r="C9" s="48" t="s">
        <v>111</v>
      </c>
      <c r="D9" s="48">
        <v>21835033</v>
      </c>
      <c r="E9" s="48">
        <v>86.5</v>
      </c>
      <c r="F9" s="48">
        <v>88</v>
      </c>
      <c r="G9" s="48">
        <v>86.95</v>
      </c>
      <c r="H9" s="48">
        <v>0</v>
      </c>
      <c r="I9" s="53"/>
      <c r="J9" s="53">
        <v>10</v>
      </c>
      <c r="K9" s="59" t="s">
        <v>112</v>
      </c>
      <c r="L9" s="53">
        <v>88.95</v>
      </c>
      <c r="M9" s="48" t="s">
        <v>113</v>
      </c>
      <c r="N9" s="54"/>
    </row>
    <row r="10" spans="1:14" ht="110.25" customHeight="1">
      <c r="A10" s="47"/>
      <c r="B10" s="47">
        <v>7</v>
      </c>
      <c r="C10" s="48" t="s">
        <v>114</v>
      </c>
      <c r="D10" s="48">
        <v>21835034</v>
      </c>
      <c r="E10" s="48">
        <v>87.67</v>
      </c>
      <c r="F10" s="48">
        <v>87.84</v>
      </c>
      <c r="G10" s="48">
        <v>87.72</v>
      </c>
      <c r="H10" s="48">
        <v>0</v>
      </c>
      <c r="I10" s="53"/>
      <c r="J10" s="53">
        <v>6</v>
      </c>
      <c r="K10" s="53" t="s">
        <v>115</v>
      </c>
      <c r="L10" s="53">
        <v>88.92</v>
      </c>
      <c r="M10" s="48" t="s">
        <v>27</v>
      </c>
      <c r="N10" s="60"/>
    </row>
    <row r="11" spans="1:14" s="4" customFormat="1" ht="110.25" customHeight="1">
      <c r="A11" s="47"/>
      <c r="B11" s="21">
        <v>8</v>
      </c>
      <c r="C11" s="49" t="s">
        <v>116</v>
      </c>
      <c r="D11" s="49">
        <v>21835040</v>
      </c>
      <c r="E11" s="49">
        <v>85.5</v>
      </c>
      <c r="F11" s="49">
        <v>86.4</v>
      </c>
      <c r="G11" s="49">
        <v>85.8</v>
      </c>
      <c r="H11" s="49">
        <v>0</v>
      </c>
      <c r="I11" s="57"/>
      <c r="J11" s="57">
        <v>15</v>
      </c>
      <c r="K11" s="56" t="s">
        <v>117</v>
      </c>
      <c r="L11" s="57">
        <v>88.8</v>
      </c>
      <c r="M11" s="49" t="s">
        <v>118</v>
      </c>
      <c r="N11" s="54"/>
    </row>
    <row r="12" spans="1:14" ht="110.25" customHeight="1">
      <c r="A12" s="47"/>
      <c r="B12" s="47">
        <v>9</v>
      </c>
      <c r="C12" s="48" t="s">
        <v>119</v>
      </c>
      <c r="D12" s="48">
        <v>21835031</v>
      </c>
      <c r="E12" s="48">
        <v>86.07</v>
      </c>
      <c r="F12" s="48">
        <v>83.15</v>
      </c>
      <c r="G12" s="48">
        <v>85.19</v>
      </c>
      <c r="H12" s="48">
        <v>0</v>
      </c>
      <c r="I12" s="53"/>
      <c r="J12" s="53">
        <v>0</v>
      </c>
      <c r="K12" s="53"/>
      <c r="L12" s="53">
        <v>85.19</v>
      </c>
      <c r="M12" s="48" t="s">
        <v>120</v>
      </c>
      <c r="N12" s="55"/>
    </row>
    <row r="13" spans="1:14" ht="110.25" customHeight="1">
      <c r="A13" s="47"/>
      <c r="B13" s="47">
        <v>10</v>
      </c>
      <c r="C13" s="48" t="s">
        <v>121</v>
      </c>
      <c r="D13" s="48">
        <v>21835024</v>
      </c>
      <c r="E13" s="48">
        <v>83.5</v>
      </c>
      <c r="F13" s="48">
        <v>80.81</v>
      </c>
      <c r="G13" s="48">
        <v>82.693</v>
      </c>
      <c r="H13" s="48">
        <v>0</v>
      </c>
      <c r="I13" s="53"/>
      <c r="J13" s="53">
        <v>0</v>
      </c>
      <c r="K13" s="53"/>
      <c r="L13" s="53">
        <v>82.693</v>
      </c>
      <c r="M13" s="48" t="s">
        <v>122</v>
      </c>
      <c r="N13" s="55"/>
    </row>
    <row r="15" spans="4:13" ht="40.5" customHeight="1"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9" ht="14.25">
      <c r="M19" s="61"/>
    </row>
  </sheetData>
  <sheetProtection/>
  <mergeCells count="15">
    <mergeCell ref="D1:M1"/>
    <mergeCell ref="E2:G2"/>
    <mergeCell ref="D15:M15"/>
    <mergeCell ref="A2:A3"/>
    <mergeCell ref="A4:A13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24"/>
  <sheetViews>
    <sheetView zoomScale="70" zoomScaleNormal="70" workbookViewId="0" topLeftCell="A16">
      <selection activeCell="C2" sqref="C2:C18"/>
    </sheetView>
  </sheetViews>
  <sheetFormatPr defaultColWidth="9.00390625" defaultRowHeight="14.25"/>
  <cols>
    <col min="1" max="3" width="11.625" style="5" customWidth="1"/>
    <col min="4" max="4" width="14.125" style="6" customWidth="1"/>
    <col min="5" max="6" width="8.875" style="7" customWidth="1"/>
    <col min="7" max="7" width="10.875" style="7" customWidth="1"/>
    <col min="8" max="8" width="10.75390625" style="8" customWidth="1"/>
    <col min="9" max="9" width="58.50390625" style="9" customWidth="1"/>
    <col min="10" max="10" width="11.375" style="8" customWidth="1"/>
    <col min="11" max="11" width="30.875" style="10" customWidth="1"/>
    <col min="12" max="12" width="15.375" style="7" customWidth="1"/>
    <col min="13" max="13" width="58.875" style="7" customWidth="1"/>
    <col min="14" max="14" width="22.125" style="7" customWidth="1"/>
    <col min="15" max="38" width="9.00390625" style="7" customWidth="1"/>
  </cols>
  <sheetData>
    <row r="1" spans="4:13" ht="26.25">
      <c r="D1" s="11"/>
      <c r="E1" s="11"/>
      <c r="F1" s="11"/>
      <c r="G1" s="11"/>
      <c r="H1" s="11"/>
      <c r="I1" s="11"/>
      <c r="J1" s="11"/>
      <c r="K1" s="11"/>
      <c r="L1" s="11"/>
      <c r="M1" s="30"/>
    </row>
    <row r="2" spans="1:38" s="1" customFormat="1" ht="14.25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/>
      <c r="G2" s="16"/>
      <c r="H2" s="16" t="s">
        <v>6</v>
      </c>
      <c r="I2" s="16"/>
      <c r="J2" s="16" t="s">
        <v>7</v>
      </c>
      <c r="K2" s="31"/>
      <c r="L2" s="16" t="s">
        <v>8</v>
      </c>
      <c r="M2" s="16" t="s">
        <v>9</v>
      </c>
      <c r="N2" s="19" t="s">
        <v>10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s="2" customFormat="1" ht="21" customHeight="1">
      <c r="A3" s="12"/>
      <c r="B3" s="17"/>
      <c r="C3" s="12"/>
      <c r="D3" s="18"/>
      <c r="E3" s="19" t="s">
        <v>11</v>
      </c>
      <c r="F3" s="19" t="s">
        <v>12</v>
      </c>
      <c r="G3" s="19" t="s">
        <v>13</v>
      </c>
      <c r="H3" s="16"/>
      <c r="I3" s="16"/>
      <c r="J3" s="19"/>
      <c r="K3" s="31"/>
      <c r="L3" s="19"/>
      <c r="M3" s="19"/>
      <c r="N3" s="1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s="3" customFormat="1" ht="110.25" customHeight="1">
      <c r="A4" s="20" t="s">
        <v>142</v>
      </c>
      <c r="B4" s="21">
        <v>1</v>
      </c>
      <c r="C4" s="22" t="s">
        <v>143</v>
      </c>
      <c r="D4" s="23">
        <v>21835068</v>
      </c>
      <c r="E4" s="22">
        <v>95.38</v>
      </c>
      <c r="F4" s="22">
        <v>93.9</v>
      </c>
      <c r="G4" s="22">
        <v>94.94</v>
      </c>
      <c r="H4" s="24"/>
      <c r="I4" s="34"/>
      <c r="J4" s="24"/>
      <c r="K4" s="34"/>
      <c r="L4" s="22">
        <v>94.94</v>
      </c>
      <c r="M4" s="35" t="s">
        <v>144</v>
      </c>
      <c r="N4" s="3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3" customFormat="1" ht="110.25" customHeight="1">
      <c r="A5" s="25"/>
      <c r="B5" s="21">
        <v>2</v>
      </c>
      <c r="C5" s="26" t="s">
        <v>145</v>
      </c>
      <c r="D5" s="23">
        <v>21835069</v>
      </c>
      <c r="E5" s="26">
        <v>93.5</v>
      </c>
      <c r="F5" s="26">
        <v>90.7</v>
      </c>
      <c r="G5" s="26">
        <v>92.66</v>
      </c>
      <c r="H5" s="24"/>
      <c r="I5" s="34"/>
      <c r="J5" s="24"/>
      <c r="K5" s="34"/>
      <c r="L5" s="26">
        <v>92.66</v>
      </c>
      <c r="M5" s="35" t="s">
        <v>144</v>
      </c>
      <c r="N5" s="3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3" customFormat="1" ht="110.25" customHeight="1">
      <c r="A6" s="25"/>
      <c r="B6" s="21">
        <v>3</v>
      </c>
      <c r="C6" s="22" t="s">
        <v>146</v>
      </c>
      <c r="D6" s="23">
        <v>21835084</v>
      </c>
      <c r="E6" s="22">
        <v>87.2</v>
      </c>
      <c r="F6" s="22">
        <v>91.17</v>
      </c>
      <c r="G6" s="22">
        <v>88.39</v>
      </c>
      <c r="H6" s="24"/>
      <c r="I6" s="34"/>
      <c r="J6" s="24"/>
      <c r="K6" s="34"/>
      <c r="L6" s="22">
        <v>88.39</v>
      </c>
      <c r="M6" s="35" t="s">
        <v>147</v>
      </c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3" customFormat="1" ht="110.25" customHeight="1">
      <c r="A7" s="25"/>
      <c r="B7" s="21">
        <v>4</v>
      </c>
      <c r="C7" s="22" t="s">
        <v>148</v>
      </c>
      <c r="D7" s="23">
        <v>21835086</v>
      </c>
      <c r="E7" s="22">
        <v>87.3</v>
      </c>
      <c r="F7" s="26" t="s">
        <v>149</v>
      </c>
      <c r="G7" s="26" t="s">
        <v>150</v>
      </c>
      <c r="H7" s="24"/>
      <c r="I7" s="34"/>
      <c r="J7" s="24">
        <v>6</v>
      </c>
      <c r="K7" s="34" t="s">
        <v>133</v>
      </c>
      <c r="L7" s="26">
        <v>88.36</v>
      </c>
      <c r="M7" s="35" t="s">
        <v>151</v>
      </c>
      <c r="N7" s="3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3" customFormat="1" ht="110.25" customHeight="1">
      <c r="A8" s="25"/>
      <c r="B8" s="21">
        <v>5</v>
      </c>
      <c r="C8" s="22" t="s">
        <v>152</v>
      </c>
      <c r="D8" s="23">
        <v>21835081</v>
      </c>
      <c r="E8" s="22">
        <v>88.29</v>
      </c>
      <c r="F8" s="22">
        <v>88.22</v>
      </c>
      <c r="G8" s="22">
        <v>88.27</v>
      </c>
      <c r="H8" s="24"/>
      <c r="I8" s="34"/>
      <c r="J8" s="24"/>
      <c r="K8" s="34"/>
      <c r="L8" s="22">
        <v>88.27</v>
      </c>
      <c r="M8" s="35" t="s">
        <v>147</v>
      </c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3" customFormat="1" ht="110.25" customHeight="1">
      <c r="A9" s="25"/>
      <c r="B9" s="21">
        <v>6</v>
      </c>
      <c r="C9" s="22" t="s">
        <v>153</v>
      </c>
      <c r="D9" s="23">
        <v>21835082</v>
      </c>
      <c r="E9" s="22">
        <v>87.5</v>
      </c>
      <c r="F9" s="22">
        <v>86.29</v>
      </c>
      <c r="G9" s="22">
        <v>87.13</v>
      </c>
      <c r="H9" s="24"/>
      <c r="I9" s="34"/>
      <c r="J9" s="24"/>
      <c r="K9" s="34"/>
      <c r="L9" s="22">
        <v>87.13</v>
      </c>
      <c r="M9" s="35" t="s">
        <v>154</v>
      </c>
      <c r="N9" s="3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10.25" customHeight="1">
      <c r="A10" s="25"/>
      <c r="B10" s="21">
        <v>7</v>
      </c>
      <c r="C10" s="22" t="s">
        <v>155</v>
      </c>
      <c r="D10" s="23">
        <v>21835073</v>
      </c>
      <c r="E10" s="22">
        <v>86.2308</v>
      </c>
      <c r="F10" s="22">
        <v>84.96</v>
      </c>
      <c r="G10" s="22">
        <v>85.85</v>
      </c>
      <c r="H10" s="24"/>
      <c r="I10" s="34"/>
      <c r="J10" s="24">
        <v>6</v>
      </c>
      <c r="K10" s="34" t="s">
        <v>156</v>
      </c>
      <c r="L10" s="22">
        <v>87.05</v>
      </c>
      <c r="M10" s="35" t="s">
        <v>157</v>
      </c>
      <c r="N10" s="3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10.25" customHeight="1">
      <c r="A11" s="25"/>
      <c r="B11" s="21">
        <v>8</v>
      </c>
      <c r="C11" s="22" t="s">
        <v>158</v>
      </c>
      <c r="D11" s="23">
        <v>21835070</v>
      </c>
      <c r="E11" s="22">
        <v>86.52</v>
      </c>
      <c r="F11" s="22">
        <v>86.45</v>
      </c>
      <c r="G11" s="22">
        <v>86.5</v>
      </c>
      <c r="H11" s="24"/>
      <c r="I11" s="34"/>
      <c r="J11" s="24"/>
      <c r="K11" s="38"/>
      <c r="L11" s="22">
        <v>86.5</v>
      </c>
      <c r="M11" s="35" t="s">
        <v>159</v>
      </c>
      <c r="N11" s="3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10.25" customHeight="1">
      <c r="A12" s="25"/>
      <c r="B12" s="21">
        <v>9</v>
      </c>
      <c r="C12" s="22" t="s">
        <v>285</v>
      </c>
      <c r="D12" s="23">
        <v>21835076</v>
      </c>
      <c r="E12" s="22">
        <v>85.46</v>
      </c>
      <c r="F12" s="22">
        <v>84.35</v>
      </c>
      <c r="G12" s="22">
        <v>85.13</v>
      </c>
      <c r="H12" s="24"/>
      <c r="I12" s="34"/>
      <c r="J12" s="24">
        <v>6</v>
      </c>
      <c r="K12" s="39" t="s">
        <v>161</v>
      </c>
      <c r="L12" s="22">
        <v>86.33</v>
      </c>
      <c r="M12" s="35" t="s">
        <v>162</v>
      </c>
      <c r="N12" s="3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14" s="4" customFormat="1" ht="110.25" customHeight="1">
      <c r="A13" s="25"/>
      <c r="B13" s="21">
        <v>10</v>
      </c>
      <c r="C13" s="22" t="s">
        <v>163</v>
      </c>
      <c r="D13" s="23">
        <v>21835087</v>
      </c>
      <c r="E13" s="22">
        <v>83.9</v>
      </c>
      <c r="F13" s="22">
        <v>85.48</v>
      </c>
      <c r="G13" s="22">
        <v>84.37</v>
      </c>
      <c r="H13" s="24"/>
      <c r="I13" s="34"/>
      <c r="J13" s="22">
        <v>6</v>
      </c>
      <c r="K13" s="35" t="s">
        <v>46</v>
      </c>
      <c r="L13" s="22">
        <v>85.57</v>
      </c>
      <c r="M13" s="35" t="s">
        <v>164</v>
      </c>
      <c r="N13" s="36"/>
    </row>
    <row r="14" spans="1:14" s="4" customFormat="1" ht="110.25" customHeight="1">
      <c r="A14" s="25"/>
      <c r="B14" s="21">
        <v>11</v>
      </c>
      <c r="C14" s="26" t="s">
        <v>165</v>
      </c>
      <c r="D14" s="27">
        <v>21835063</v>
      </c>
      <c r="E14" s="26">
        <v>84</v>
      </c>
      <c r="F14" s="26">
        <v>85.44</v>
      </c>
      <c r="G14" s="26">
        <v>84.43</v>
      </c>
      <c r="H14" s="24"/>
      <c r="I14" s="34"/>
      <c r="J14" s="24"/>
      <c r="K14" s="34"/>
      <c r="L14" s="26">
        <v>84.43</v>
      </c>
      <c r="M14" s="40" t="s">
        <v>166</v>
      </c>
      <c r="N14" s="36"/>
    </row>
    <row r="15" spans="1:14" s="4" customFormat="1" ht="110.25" customHeight="1">
      <c r="A15" s="25"/>
      <c r="B15" s="21">
        <v>12</v>
      </c>
      <c r="C15" s="22" t="s">
        <v>167</v>
      </c>
      <c r="D15" s="23">
        <v>21835071</v>
      </c>
      <c r="E15" s="22">
        <v>83</v>
      </c>
      <c r="F15" s="22">
        <v>82.48</v>
      </c>
      <c r="G15" s="22">
        <v>82.84</v>
      </c>
      <c r="H15" s="24"/>
      <c r="I15" s="34"/>
      <c r="J15" s="24"/>
      <c r="K15" s="34"/>
      <c r="L15" s="22">
        <v>82.84</v>
      </c>
      <c r="M15" s="35" t="s">
        <v>29</v>
      </c>
      <c r="N15" s="36"/>
    </row>
    <row r="16" spans="1:14" s="4" customFormat="1" ht="110.25" customHeight="1">
      <c r="A16" s="25"/>
      <c r="B16" s="21">
        <v>13</v>
      </c>
      <c r="C16" s="22" t="s">
        <v>168</v>
      </c>
      <c r="D16" s="23">
        <v>21835059</v>
      </c>
      <c r="E16" s="22">
        <v>82</v>
      </c>
      <c r="F16" s="22">
        <v>82.05</v>
      </c>
      <c r="G16" s="22">
        <v>82.01</v>
      </c>
      <c r="H16" s="24"/>
      <c r="I16" s="34"/>
      <c r="J16" s="24"/>
      <c r="K16" s="34"/>
      <c r="L16" s="22">
        <v>82.01</v>
      </c>
      <c r="M16" s="35" t="s">
        <v>169</v>
      </c>
      <c r="N16" s="37"/>
    </row>
    <row r="17" spans="1:14" s="4" customFormat="1" ht="110.25" customHeight="1">
      <c r="A17" s="25"/>
      <c r="B17" s="21">
        <v>14</v>
      </c>
      <c r="C17" s="22" t="s">
        <v>170</v>
      </c>
      <c r="D17" s="23">
        <v>21835079</v>
      </c>
      <c r="E17" s="22">
        <v>75.67</v>
      </c>
      <c r="F17" s="22">
        <v>82.38</v>
      </c>
      <c r="G17" s="22">
        <v>77.68</v>
      </c>
      <c r="H17" s="24"/>
      <c r="I17" s="34"/>
      <c r="J17" s="22">
        <v>8</v>
      </c>
      <c r="K17" s="35" t="s">
        <v>171</v>
      </c>
      <c r="L17" s="22">
        <v>79.28</v>
      </c>
      <c r="M17" s="35" t="s">
        <v>172</v>
      </c>
      <c r="N17" s="37"/>
    </row>
    <row r="18" spans="1:14" s="4" customFormat="1" ht="110.25" customHeight="1">
      <c r="A18" s="28"/>
      <c r="B18" s="21">
        <v>15</v>
      </c>
      <c r="C18" s="22" t="s">
        <v>173</v>
      </c>
      <c r="D18" s="23">
        <v>21835074</v>
      </c>
      <c r="E18" s="22">
        <v>77.25</v>
      </c>
      <c r="F18" s="22">
        <v>80.27</v>
      </c>
      <c r="G18" s="22">
        <v>78.16</v>
      </c>
      <c r="H18" s="24"/>
      <c r="I18" s="34"/>
      <c r="J18" s="24"/>
      <c r="K18" s="34"/>
      <c r="L18" s="22">
        <v>78.16</v>
      </c>
      <c r="M18" s="35" t="s">
        <v>29</v>
      </c>
      <c r="N18" s="37"/>
    </row>
    <row r="20" spans="4:13" ht="40.5" customHeight="1"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4" ht="14.25">
      <c r="M24" s="41"/>
    </row>
  </sheetData>
  <sheetProtection/>
  <mergeCells count="15">
    <mergeCell ref="D1:M1"/>
    <mergeCell ref="E2:G2"/>
    <mergeCell ref="D20:M20"/>
    <mergeCell ref="A2:A3"/>
    <mergeCell ref="A4:A18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5" zoomScaleNormal="85" workbookViewId="0" topLeftCell="A16">
      <selection activeCell="O18" sqref="O18"/>
    </sheetView>
  </sheetViews>
  <sheetFormatPr defaultColWidth="9.00390625" defaultRowHeight="14.25"/>
  <cols>
    <col min="1" max="1" width="4.875" style="5" customWidth="1"/>
    <col min="2" max="2" width="5.125" style="5" customWidth="1"/>
    <col min="3" max="3" width="5.50390625" style="42" customWidth="1"/>
    <col min="4" max="4" width="17.50390625" style="42" customWidth="1"/>
    <col min="5" max="5" width="11.375" style="42" customWidth="1"/>
    <col min="6" max="6" width="7.875" style="42" customWidth="1"/>
    <col min="7" max="7" width="6.375" style="0" customWidth="1"/>
    <col min="8" max="8" width="5.875" style="0" customWidth="1"/>
    <col min="9" max="9" width="7.625" style="0" customWidth="1"/>
    <col min="10" max="10" width="6.375" style="42" customWidth="1"/>
    <col min="11" max="11" width="24.875" style="43" customWidth="1"/>
    <col min="12" max="12" width="6.125" style="42" customWidth="1"/>
    <col min="13" max="13" width="8.00390625" style="44" customWidth="1"/>
    <col min="14" max="14" width="7.00390625" style="0" customWidth="1"/>
    <col min="15" max="15" width="12.375" style="0" customWidth="1"/>
    <col min="16" max="16" width="32.50390625" style="0" customWidth="1"/>
  </cols>
  <sheetData>
    <row r="1" spans="1:16" s="126" customFormat="1" ht="26.25">
      <c r="A1" s="127"/>
      <c r="B1" s="127"/>
      <c r="C1" s="128" t="s">
        <v>174</v>
      </c>
      <c r="D1" s="129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147"/>
      <c r="P1" s="148"/>
    </row>
    <row r="2" spans="1:16" s="1" customFormat="1" ht="36.75" customHeight="1">
      <c r="A2" s="16" t="s">
        <v>0</v>
      </c>
      <c r="B2" s="16" t="s">
        <v>1</v>
      </c>
      <c r="C2" s="16" t="s">
        <v>2</v>
      </c>
      <c r="D2" s="16" t="s">
        <v>3</v>
      </c>
      <c r="E2" s="16"/>
      <c r="F2" s="16" t="s">
        <v>4</v>
      </c>
      <c r="G2" s="16" t="s">
        <v>5</v>
      </c>
      <c r="H2" s="16"/>
      <c r="I2" s="16"/>
      <c r="J2" s="16" t="s">
        <v>6</v>
      </c>
      <c r="K2" s="16"/>
      <c r="L2" s="16" t="s">
        <v>7</v>
      </c>
      <c r="M2" s="16"/>
      <c r="N2" s="16" t="s">
        <v>8</v>
      </c>
      <c r="O2" s="16" t="s">
        <v>9</v>
      </c>
      <c r="P2" s="16" t="s">
        <v>10</v>
      </c>
    </row>
    <row r="3" spans="1:16" s="1" customFormat="1" ht="55.5" customHeight="1">
      <c r="A3" s="16"/>
      <c r="B3" s="16"/>
      <c r="C3" s="16"/>
      <c r="D3" s="19"/>
      <c r="E3" s="19"/>
      <c r="F3" s="131"/>
      <c r="G3" s="16" t="s">
        <v>11</v>
      </c>
      <c r="H3" s="16" t="s">
        <v>12</v>
      </c>
      <c r="I3" s="16" t="s">
        <v>13</v>
      </c>
      <c r="J3" s="16"/>
      <c r="K3" s="16"/>
      <c r="L3" s="16"/>
      <c r="M3" s="16"/>
      <c r="N3" s="16"/>
      <c r="O3" s="16"/>
      <c r="P3" s="16"/>
    </row>
    <row r="4" spans="1:16" s="126" customFormat="1" ht="144">
      <c r="A4" s="132">
        <v>1</v>
      </c>
      <c r="B4" s="133" t="s">
        <v>175</v>
      </c>
      <c r="C4" s="134">
        <v>1</v>
      </c>
      <c r="D4" s="134" t="s">
        <v>176</v>
      </c>
      <c r="E4" s="135" t="s">
        <v>177</v>
      </c>
      <c r="F4" s="134">
        <v>11535032</v>
      </c>
      <c r="G4" s="134"/>
      <c r="H4" s="134"/>
      <c r="I4" s="134"/>
      <c r="J4" s="149">
        <f>10*1/(1+0.5)*2</f>
        <v>13.333333333333334</v>
      </c>
      <c r="K4" s="150" t="s">
        <v>178</v>
      </c>
      <c r="L4" s="134">
        <v>0</v>
      </c>
      <c r="M4" s="150"/>
      <c r="N4" s="149">
        <f aca="true" t="shared" si="0" ref="N4:N9">J4+0.5*L4</f>
        <v>13.333333333333334</v>
      </c>
      <c r="O4" s="150" t="s">
        <v>33</v>
      </c>
      <c r="P4" s="151" t="s">
        <v>179</v>
      </c>
    </row>
    <row r="5" spans="1:16" s="126" customFormat="1" ht="168">
      <c r="A5" s="136">
        <v>2</v>
      </c>
      <c r="B5" s="137"/>
      <c r="C5" s="135">
        <v>2</v>
      </c>
      <c r="D5" s="135" t="s">
        <v>180</v>
      </c>
      <c r="E5" s="135" t="s">
        <v>181</v>
      </c>
      <c r="F5" s="135">
        <v>11535030</v>
      </c>
      <c r="G5" s="135"/>
      <c r="H5" s="135"/>
      <c r="I5" s="135"/>
      <c r="J5" s="152">
        <f>10*1/(1+0.5+0.25+0.125)</f>
        <v>5.333333333333333</v>
      </c>
      <c r="K5" s="153" t="s">
        <v>182</v>
      </c>
      <c r="L5" s="135">
        <v>10</v>
      </c>
      <c r="M5" s="154" t="s">
        <v>183</v>
      </c>
      <c r="N5" s="152">
        <f t="shared" si="0"/>
        <v>10.333333333333332</v>
      </c>
      <c r="O5" s="154" t="s">
        <v>33</v>
      </c>
      <c r="P5" s="54" t="s">
        <v>184</v>
      </c>
    </row>
    <row r="6" spans="1:16" s="126" customFormat="1" ht="169.5" customHeight="1">
      <c r="A6" s="136">
        <v>3</v>
      </c>
      <c r="B6" s="137"/>
      <c r="C6" s="135">
        <v>3</v>
      </c>
      <c r="D6" s="135" t="s">
        <v>185</v>
      </c>
      <c r="E6" s="135" t="s">
        <v>177</v>
      </c>
      <c r="F6" s="135">
        <v>11535033</v>
      </c>
      <c r="G6" s="135"/>
      <c r="H6" s="135"/>
      <c r="I6" s="135"/>
      <c r="J6" s="152">
        <f>10*1/(1+0.5)</f>
        <v>6.666666666666667</v>
      </c>
      <c r="K6" s="153" t="s">
        <v>186</v>
      </c>
      <c r="L6" s="135">
        <v>6</v>
      </c>
      <c r="M6" s="154" t="s">
        <v>46</v>
      </c>
      <c r="N6" s="152">
        <f t="shared" si="0"/>
        <v>9.666666666666668</v>
      </c>
      <c r="O6" s="154" t="s">
        <v>33</v>
      </c>
      <c r="P6" s="54" t="s">
        <v>187</v>
      </c>
    </row>
    <row r="7" spans="1:16" s="126" customFormat="1" ht="108">
      <c r="A7" s="136">
        <v>4</v>
      </c>
      <c r="B7" s="137"/>
      <c r="C7" s="135">
        <v>4</v>
      </c>
      <c r="D7" s="135" t="s">
        <v>188</v>
      </c>
      <c r="E7" s="135" t="s">
        <v>177</v>
      </c>
      <c r="F7" s="135">
        <v>11535034</v>
      </c>
      <c r="G7" s="135"/>
      <c r="H7" s="135"/>
      <c r="I7" s="135"/>
      <c r="J7" s="152">
        <f>10*1/(1+0.5)</f>
        <v>6.666666666666667</v>
      </c>
      <c r="K7" s="153" t="s">
        <v>189</v>
      </c>
      <c r="L7" s="135">
        <v>0</v>
      </c>
      <c r="M7" s="154"/>
      <c r="N7" s="152">
        <f t="shared" si="0"/>
        <v>6.666666666666667</v>
      </c>
      <c r="O7" s="154" t="s">
        <v>122</v>
      </c>
      <c r="P7" s="54" t="s">
        <v>190</v>
      </c>
    </row>
    <row r="8" spans="1:16" s="126" customFormat="1" ht="110.25" customHeight="1">
      <c r="A8" s="136">
        <v>5</v>
      </c>
      <c r="B8" s="137"/>
      <c r="C8" s="135">
        <v>5</v>
      </c>
      <c r="D8" s="135" t="s">
        <v>191</v>
      </c>
      <c r="E8" s="135" t="s">
        <v>181</v>
      </c>
      <c r="F8" s="135">
        <v>11535028</v>
      </c>
      <c r="G8" s="135"/>
      <c r="H8" s="135"/>
      <c r="I8" s="135"/>
      <c r="J8" s="135">
        <v>0</v>
      </c>
      <c r="K8" s="154"/>
      <c r="L8" s="135">
        <v>10</v>
      </c>
      <c r="M8" s="154" t="s">
        <v>44</v>
      </c>
      <c r="N8" s="135">
        <f t="shared" si="0"/>
        <v>5</v>
      </c>
      <c r="O8" s="154" t="s">
        <v>192</v>
      </c>
      <c r="P8" s="58"/>
    </row>
    <row r="9" spans="1:16" s="126" customFormat="1" ht="96">
      <c r="A9" s="136">
        <v>6</v>
      </c>
      <c r="B9" s="138"/>
      <c r="C9" s="135">
        <v>6</v>
      </c>
      <c r="D9" s="135" t="s">
        <v>193</v>
      </c>
      <c r="E9" s="135" t="s">
        <v>194</v>
      </c>
      <c r="F9" s="135">
        <v>11535016</v>
      </c>
      <c r="G9" s="135"/>
      <c r="H9" s="135"/>
      <c r="I9" s="135"/>
      <c r="J9" s="152">
        <f>10*0.25/(1+0.5+0.25)</f>
        <v>1.4285714285714286</v>
      </c>
      <c r="K9" s="153" t="s">
        <v>195</v>
      </c>
      <c r="L9" s="135">
        <v>0</v>
      </c>
      <c r="M9" s="154"/>
      <c r="N9" s="152">
        <f t="shared" si="0"/>
        <v>1.4285714285714286</v>
      </c>
      <c r="O9" s="154" t="s">
        <v>122</v>
      </c>
      <c r="P9" s="54" t="s">
        <v>196</v>
      </c>
    </row>
    <row r="10" spans="1:16" s="126" customFormat="1" ht="132">
      <c r="A10" s="136">
        <v>7</v>
      </c>
      <c r="B10" s="139" t="s">
        <v>197</v>
      </c>
      <c r="C10" s="140">
        <v>1</v>
      </c>
      <c r="D10" s="140" t="s">
        <v>198</v>
      </c>
      <c r="E10" s="135" t="s">
        <v>199</v>
      </c>
      <c r="F10" s="140">
        <v>11635016</v>
      </c>
      <c r="G10" s="141"/>
      <c r="H10" s="141"/>
      <c r="I10" s="141"/>
      <c r="J10" s="140">
        <v>20</v>
      </c>
      <c r="K10" s="155" t="s">
        <v>200</v>
      </c>
      <c r="L10" s="140"/>
      <c r="M10" s="155"/>
      <c r="N10" s="140">
        <v>20</v>
      </c>
      <c r="O10" s="155" t="s">
        <v>201</v>
      </c>
      <c r="P10" s="54" t="s">
        <v>202</v>
      </c>
    </row>
    <row r="11" spans="1:16" s="126" customFormat="1" ht="144">
      <c r="A11" s="136">
        <v>8</v>
      </c>
      <c r="B11" s="137"/>
      <c r="C11" s="140">
        <v>2</v>
      </c>
      <c r="D11" s="140" t="s">
        <v>203</v>
      </c>
      <c r="E11" s="135" t="s">
        <v>194</v>
      </c>
      <c r="F11" s="140">
        <v>11635021</v>
      </c>
      <c r="G11" s="141"/>
      <c r="H11" s="141"/>
      <c r="I11" s="141"/>
      <c r="J11" s="140"/>
      <c r="K11" s="155"/>
      <c r="L11" s="140">
        <v>5</v>
      </c>
      <c r="M11" s="155" t="s">
        <v>204</v>
      </c>
      <c r="N11" s="140">
        <v>5</v>
      </c>
      <c r="O11" s="155" t="s">
        <v>205</v>
      </c>
      <c r="P11" s="58"/>
    </row>
    <row r="12" spans="1:16" s="126" customFormat="1" ht="110.25" customHeight="1">
      <c r="A12" s="136">
        <v>9</v>
      </c>
      <c r="B12" s="137"/>
      <c r="C12" s="140">
        <v>3</v>
      </c>
      <c r="D12" s="140" t="s">
        <v>206</v>
      </c>
      <c r="E12" s="135" t="s">
        <v>194</v>
      </c>
      <c r="F12" s="140">
        <v>11635019</v>
      </c>
      <c r="G12" s="141"/>
      <c r="H12" s="141"/>
      <c r="I12" s="141"/>
      <c r="J12" s="140"/>
      <c r="K12" s="155"/>
      <c r="L12" s="140">
        <v>5</v>
      </c>
      <c r="M12" s="155" t="s">
        <v>207</v>
      </c>
      <c r="N12" s="140">
        <v>5</v>
      </c>
      <c r="O12" s="155" t="s">
        <v>208</v>
      </c>
      <c r="P12" s="58"/>
    </row>
    <row r="13" spans="1:16" s="126" customFormat="1" ht="110.25" customHeight="1">
      <c r="A13" s="136">
        <v>10</v>
      </c>
      <c r="B13" s="138"/>
      <c r="C13" s="140">
        <v>4</v>
      </c>
      <c r="D13" s="140" t="s">
        <v>209</v>
      </c>
      <c r="E13" s="135" t="s">
        <v>210</v>
      </c>
      <c r="F13" s="140">
        <v>11635028</v>
      </c>
      <c r="G13" s="141"/>
      <c r="H13" s="141"/>
      <c r="I13" s="141"/>
      <c r="J13" s="140"/>
      <c r="K13" s="155"/>
      <c r="L13" s="140">
        <v>5</v>
      </c>
      <c r="M13" s="155" t="s">
        <v>211</v>
      </c>
      <c r="N13" s="140">
        <v>5</v>
      </c>
      <c r="O13" s="155" t="s">
        <v>29</v>
      </c>
      <c r="P13" s="58"/>
    </row>
    <row r="14" spans="1:16" s="126" customFormat="1" ht="294.75" customHeight="1">
      <c r="A14" s="136">
        <v>11</v>
      </c>
      <c r="B14" s="139" t="s">
        <v>212</v>
      </c>
      <c r="C14" s="140">
        <v>1</v>
      </c>
      <c r="D14" s="140" t="s">
        <v>213</v>
      </c>
      <c r="E14" s="135" t="s">
        <v>199</v>
      </c>
      <c r="F14" s="140">
        <v>11735008</v>
      </c>
      <c r="G14" s="141"/>
      <c r="H14" s="141"/>
      <c r="I14" s="141"/>
      <c r="J14" s="156">
        <v>16</v>
      </c>
      <c r="K14" s="157" t="s">
        <v>214</v>
      </c>
      <c r="L14" s="140"/>
      <c r="M14" s="155"/>
      <c r="N14" s="140">
        <v>16</v>
      </c>
      <c r="O14" s="155" t="s">
        <v>215</v>
      </c>
      <c r="P14" s="54" t="s">
        <v>216</v>
      </c>
    </row>
    <row r="15" spans="1:16" s="126" customFormat="1" ht="123.75" customHeight="1">
      <c r="A15" s="136">
        <v>12</v>
      </c>
      <c r="B15" s="137"/>
      <c r="C15" s="140">
        <v>2</v>
      </c>
      <c r="D15" s="140" t="s">
        <v>217</v>
      </c>
      <c r="E15" s="135" t="s">
        <v>194</v>
      </c>
      <c r="F15" s="140">
        <v>11735020</v>
      </c>
      <c r="G15" s="141"/>
      <c r="H15" s="141"/>
      <c r="I15" s="141"/>
      <c r="J15" s="156">
        <v>6.667</v>
      </c>
      <c r="K15" s="158" t="s">
        <v>218</v>
      </c>
      <c r="L15" s="140"/>
      <c r="M15" s="155"/>
      <c r="N15" s="140">
        <v>6.67</v>
      </c>
      <c r="O15" s="155" t="s">
        <v>219</v>
      </c>
      <c r="P15" s="54" t="s">
        <v>220</v>
      </c>
    </row>
    <row r="16" spans="1:16" s="126" customFormat="1" ht="110.25" customHeight="1">
      <c r="A16" s="136">
        <v>13</v>
      </c>
      <c r="B16" s="138"/>
      <c r="C16" s="140">
        <v>3</v>
      </c>
      <c r="D16" s="140" t="s">
        <v>221</v>
      </c>
      <c r="E16" s="135" t="s">
        <v>210</v>
      </c>
      <c r="F16" s="140">
        <v>11735031</v>
      </c>
      <c r="G16" s="141"/>
      <c r="H16" s="141"/>
      <c r="I16" s="141"/>
      <c r="J16" s="156">
        <v>6.667</v>
      </c>
      <c r="K16" s="158" t="s">
        <v>222</v>
      </c>
      <c r="L16" s="140"/>
      <c r="M16" s="155"/>
      <c r="N16" s="140">
        <v>6.67</v>
      </c>
      <c r="O16" s="155" t="s">
        <v>223</v>
      </c>
      <c r="P16" s="54" t="s">
        <v>224</v>
      </c>
    </row>
    <row r="17" spans="1:16" s="126" customFormat="1" ht="110.25" customHeight="1">
      <c r="A17" s="136">
        <v>14</v>
      </c>
      <c r="B17" s="139" t="s">
        <v>225</v>
      </c>
      <c r="C17" s="140">
        <v>1</v>
      </c>
      <c r="D17" s="140" t="s">
        <v>226</v>
      </c>
      <c r="E17" s="135" t="s">
        <v>194</v>
      </c>
      <c r="F17" s="140">
        <v>11735018</v>
      </c>
      <c r="G17" s="140"/>
      <c r="H17" s="140"/>
      <c r="I17" s="140"/>
      <c r="J17" s="140">
        <v>6.667</v>
      </c>
      <c r="K17" s="155" t="s">
        <v>227</v>
      </c>
      <c r="L17" s="140">
        <v>10</v>
      </c>
      <c r="M17" s="155" t="s">
        <v>228</v>
      </c>
      <c r="N17" s="140">
        <v>11.667</v>
      </c>
      <c r="O17" s="155" t="s">
        <v>229</v>
      </c>
      <c r="P17" s="54" t="s">
        <v>230</v>
      </c>
    </row>
    <row r="18" spans="1:16" s="126" customFormat="1" ht="110.25" customHeight="1">
      <c r="A18" s="136">
        <v>15</v>
      </c>
      <c r="B18" s="137"/>
      <c r="C18" s="140">
        <v>2</v>
      </c>
      <c r="D18" s="140" t="s">
        <v>231</v>
      </c>
      <c r="E18" s="135" t="s">
        <v>199</v>
      </c>
      <c r="F18" s="140">
        <v>11735007</v>
      </c>
      <c r="G18" s="140"/>
      <c r="H18" s="140"/>
      <c r="I18" s="140"/>
      <c r="J18" s="140"/>
      <c r="K18" s="155"/>
      <c r="L18" s="140">
        <v>10</v>
      </c>
      <c r="M18" s="155" t="s">
        <v>232</v>
      </c>
      <c r="N18" s="140">
        <v>5</v>
      </c>
      <c r="O18" s="155" t="s">
        <v>233</v>
      </c>
      <c r="P18" s="58"/>
    </row>
    <row r="19" spans="1:16" s="126" customFormat="1" ht="110.25" customHeight="1">
      <c r="A19" s="136">
        <v>16</v>
      </c>
      <c r="B19" s="137"/>
      <c r="C19" s="140">
        <v>3</v>
      </c>
      <c r="D19" s="140" t="s">
        <v>234</v>
      </c>
      <c r="E19" s="135" t="s">
        <v>210</v>
      </c>
      <c r="F19" s="140">
        <v>11735028</v>
      </c>
      <c r="G19" s="140"/>
      <c r="H19" s="140"/>
      <c r="I19" s="140"/>
      <c r="J19" s="140"/>
      <c r="K19" s="155"/>
      <c r="L19" s="140">
        <v>10</v>
      </c>
      <c r="M19" s="155" t="s">
        <v>44</v>
      </c>
      <c r="N19" s="140">
        <v>5</v>
      </c>
      <c r="O19" s="155" t="s">
        <v>235</v>
      </c>
      <c r="P19" s="58"/>
    </row>
    <row r="20" spans="1:16" s="126" customFormat="1" ht="110.25" customHeight="1">
      <c r="A20" s="136">
        <v>17</v>
      </c>
      <c r="B20" s="137"/>
      <c r="C20" s="140">
        <v>4</v>
      </c>
      <c r="D20" s="140" t="s">
        <v>236</v>
      </c>
      <c r="E20" s="135" t="s">
        <v>237</v>
      </c>
      <c r="F20" s="140">
        <v>11735023</v>
      </c>
      <c r="G20" s="140"/>
      <c r="H20" s="140"/>
      <c r="I20" s="140"/>
      <c r="J20" s="140"/>
      <c r="K20" s="155"/>
      <c r="L20" s="140">
        <v>10</v>
      </c>
      <c r="M20" s="155" t="s">
        <v>238</v>
      </c>
      <c r="N20" s="140">
        <v>5</v>
      </c>
      <c r="O20" s="155" t="s">
        <v>29</v>
      </c>
      <c r="P20" s="58"/>
    </row>
    <row r="21" spans="1:16" s="126" customFormat="1" ht="110.25" customHeight="1">
      <c r="A21" s="136">
        <v>18</v>
      </c>
      <c r="B21" s="137"/>
      <c r="C21" s="140">
        <v>5</v>
      </c>
      <c r="D21" s="140" t="s">
        <v>239</v>
      </c>
      <c r="E21" s="135" t="s">
        <v>181</v>
      </c>
      <c r="F21" s="140">
        <v>11735035</v>
      </c>
      <c r="G21" s="140"/>
      <c r="H21" s="140"/>
      <c r="I21" s="140"/>
      <c r="J21" s="140"/>
      <c r="K21" s="155"/>
      <c r="L21" s="140">
        <v>6</v>
      </c>
      <c r="M21" s="155" t="s">
        <v>240</v>
      </c>
      <c r="N21" s="140">
        <v>3</v>
      </c>
      <c r="O21" s="155" t="s">
        <v>29</v>
      </c>
      <c r="P21" s="58"/>
    </row>
    <row r="22" spans="1:16" s="126" customFormat="1" ht="110.25" customHeight="1">
      <c r="A22" s="136">
        <v>19</v>
      </c>
      <c r="B22" s="138"/>
      <c r="C22" s="140">
        <v>6</v>
      </c>
      <c r="D22" s="140" t="s">
        <v>241</v>
      </c>
      <c r="E22" s="135" t="s">
        <v>237</v>
      </c>
      <c r="F22" s="140">
        <v>11735021</v>
      </c>
      <c r="G22" s="140"/>
      <c r="H22" s="140"/>
      <c r="I22" s="140"/>
      <c r="J22" s="140"/>
      <c r="K22" s="155"/>
      <c r="L22" s="140"/>
      <c r="M22" s="155" t="s">
        <v>242</v>
      </c>
      <c r="N22" s="140">
        <v>0</v>
      </c>
      <c r="O22" s="155" t="s">
        <v>235</v>
      </c>
      <c r="P22" s="58"/>
    </row>
    <row r="23" spans="1:16" s="126" customFormat="1" ht="120">
      <c r="A23" s="136">
        <v>20</v>
      </c>
      <c r="B23" s="139" t="s">
        <v>243</v>
      </c>
      <c r="C23" s="140">
        <v>1</v>
      </c>
      <c r="D23" s="140" t="s">
        <v>244</v>
      </c>
      <c r="E23" s="135" t="s">
        <v>199</v>
      </c>
      <c r="F23" s="140">
        <v>11835002</v>
      </c>
      <c r="G23" s="141"/>
      <c r="H23" s="141"/>
      <c r="I23" s="141"/>
      <c r="J23" s="140">
        <v>10</v>
      </c>
      <c r="K23" s="155" t="s">
        <v>245</v>
      </c>
      <c r="L23" s="140">
        <v>10</v>
      </c>
      <c r="M23" s="155" t="s">
        <v>246</v>
      </c>
      <c r="N23" s="140">
        <v>15</v>
      </c>
      <c r="O23" s="155" t="s">
        <v>247</v>
      </c>
      <c r="P23" s="54" t="s">
        <v>248</v>
      </c>
    </row>
    <row r="24" spans="1:16" s="126" customFormat="1" ht="108">
      <c r="A24" s="136">
        <v>21</v>
      </c>
      <c r="B24" s="137"/>
      <c r="C24" s="140">
        <v>2</v>
      </c>
      <c r="D24" s="140" t="s">
        <v>249</v>
      </c>
      <c r="E24" s="135" t="s">
        <v>199</v>
      </c>
      <c r="F24" s="140">
        <v>11835001</v>
      </c>
      <c r="G24" s="141"/>
      <c r="H24" s="141"/>
      <c r="I24" s="141"/>
      <c r="J24" s="140">
        <v>5.71</v>
      </c>
      <c r="K24" s="155" t="s">
        <v>250</v>
      </c>
      <c r="L24" s="140"/>
      <c r="M24" s="155"/>
      <c r="N24" s="140">
        <v>5.71</v>
      </c>
      <c r="O24" s="155" t="s">
        <v>251</v>
      </c>
      <c r="P24" s="54" t="s">
        <v>252</v>
      </c>
    </row>
    <row r="25" spans="1:16" s="126" customFormat="1" ht="110.25" customHeight="1">
      <c r="A25" s="136">
        <v>22</v>
      </c>
      <c r="B25" s="137"/>
      <c r="C25" s="140">
        <v>3</v>
      </c>
      <c r="D25" s="140" t="s">
        <v>253</v>
      </c>
      <c r="E25" s="135" t="s">
        <v>199</v>
      </c>
      <c r="F25" s="140">
        <v>11835033</v>
      </c>
      <c r="G25" s="141"/>
      <c r="H25" s="141"/>
      <c r="I25" s="141"/>
      <c r="J25" s="140">
        <v>5.71</v>
      </c>
      <c r="K25" s="155" t="s">
        <v>254</v>
      </c>
      <c r="L25" s="140"/>
      <c r="M25" s="155"/>
      <c r="N25" s="140">
        <v>5.71</v>
      </c>
      <c r="O25" s="155" t="s">
        <v>229</v>
      </c>
      <c r="P25" s="54" t="s">
        <v>255</v>
      </c>
    </row>
    <row r="26" spans="1:16" s="126" customFormat="1" ht="110.25" customHeight="1">
      <c r="A26" s="136">
        <v>23</v>
      </c>
      <c r="B26" s="137"/>
      <c r="C26" s="140">
        <v>4</v>
      </c>
      <c r="D26" s="140" t="s">
        <v>256</v>
      </c>
      <c r="E26" s="135" t="s">
        <v>194</v>
      </c>
      <c r="F26" s="140">
        <v>11835034</v>
      </c>
      <c r="G26" s="141"/>
      <c r="H26" s="141"/>
      <c r="I26" s="141"/>
      <c r="J26" s="140"/>
      <c r="K26" s="154"/>
      <c r="L26" s="140">
        <v>11</v>
      </c>
      <c r="M26" s="155" t="s">
        <v>257</v>
      </c>
      <c r="N26" s="140">
        <v>5.5</v>
      </c>
      <c r="O26" s="155" t="s">
        <v>258</v>
      </c>
      <c r="P26" s="58"/>
    </row>
    <row r="27" spans="1:16" s="126" customFormat="1" ht="110.25" customHeight="1">
      <c r="A27" s="136">
        <v>24</v>
      </c>
      <c r="B27" s="138"/>
      <c r="C27" s="140">
        <v>5</v>
      </c>
      <c r="D27" s="140" t="s">
        <v>259</v>
      </c>
      <c r="E27" s="135" t="s">
        <v>194</v>
      </c>
      <c r="F27" s="140">
        <v>11835035</v>
      </c>
      <c r="G27" s="141"/>
      <c r="H27" s="141"/>
      <c r="I27" s="141"/>
      <c r="J27" s="140"/>
      <c r="K27" s="155"/>
      <c r="L27" s="140">
        <v>10</v>
      </c>
      <c r="M27" s="155" t="s">
        <v>260</v>
      </c>
      <c r="N27" s="140">
        <v>5</v>
      </c>
      <c r="O27" s="155" t="s">
        <v>258</v>
      </c>
      <c r="P27" s="58"/>
    </row>
    <row r="28" spans="1:16" s="126" customFormat="1" ht="110.25" customHeight="1">
      <c r="A28" s="136">
        <v>25</v>
      </c>
      <c r="B28" s="139" t="s">
        <v>261</v>
      </c>
      <c r="C28" s="140">
        <v>1</v>
      </c>
      <c r="D28" s="140" t="s">
        <v>262</v>
      </c>
      <c r="E28" s="135" t="s">
        <v>237</v>
      </c>
      <c r="F28" s="142">
        <v>11835013</v>
      </c>
      <c r="G28" s="143">
        <v>93.67</v>
      </c>
      <c r="H28" s="143">
        <v>91.79</v>
      </c>
      <c r="I28" s="143">
        <v>93.106</v>
      </c>
      <c r="J28" s="140"/>
      <c r="K28" s="155"/>
      <c r="L28" s="140">
        <v>8</v>
      </c>
      <c r="M28" s="159" t="s">
        <v>138</v>
      </c>
      <c r="N28" s="143">
        <v>94.706</v>
      </c>
      <c r="O28" s="159" t="s">
        <v>263</v>
      </c>
      <c r="P28" s="54"/>
    </row>
    <row r="29" spans="1:16" s="126" customFormat="1" ht="110.25" customHeight="1">
      <c r="A29" s="136">
        <v>26</v>
      </c>
      <c r="B29" s="137"/>
      <c r="C29" s="140">
        <v>2</v>
      </c>
      <c r="D29" s="140" t="s">
        <v>264</v>
      </c>
      <c r="E29" s="135" t="s">
        <v>210</v>
      </c>
      <c r="F29" s="142">
        <v>11835017</v>
      </c>
      <c r="G29" s="142">
        <v>92</v>
      </c>
      <c r="H29" s="142">
        <v>88.667</v>
      </c>
      <c r="I29" s="142">
        <v>91</v>
      </c>
      <c r="J29" s="160"/>
      <c r="K29" s="161"/>
      <c r="L29" s="160"/>
      <c r="M29" s="162"/>
      <c r="N29" s="142">
        <v>91</v>
      </c>
      <c r="O29" s="162" t="s">
        <v>265</v>
      </c>
      <c r="P29" s="54"/>
    </row>
    <row r="30" spans="1:16" s="126" customFormat="1" ht="110.25" customHeight="1">
      <c r="A30" s="136">
        <v>27</v>
      </c>
      <c r="B30" s="137"/>
      <c r="C30" s="140">
        <v>3</v>
      </c>
      <c r="D30" s="140" t="s">
        <v>266</v>
      </c>
      <c r="E30" s="135" t="s">
        <v>181</v>
      </c>
      <c r="F30" s="142">
        <v>11835022</v>
      </c>
      <c r="G30" s="143">
        <v>91.5</v>
      </c>
      <c r="H30" s="143">
        <v>84.42</v>
      </c>
      <c r="I30" s="143">
        <v>89.376</v>
      </c>
      <c r="J30" s="140"/>
      <c r="K30" s="155"/>
      <c r="L30" s="140"/>
      <c r="M30" s="159"/>
      <c r="N30" s="143">
        <v>89.376</v>
      </c>
      <c r="O30" s="159" t="s">
        <v>265</v>
      </c>
      <c r="P30" s="54"/>
    </row>
    <row r="31" spans="1:16" s="126" customFormat="1" ht="110.25" customHeight="1">
      <c r="A31" s="136">
        <v>28</v>
      </c>
      <c r="B31" s="137"/>
      <c r="C31" s="140">
        <v>4</v>
      </c>
      <c r="D31" s="140" t="s">
        <v>267</v>
      </c>
      <c r="E31" s="135" t="s">
        <v>210</v>
      </c>
      <c r="F31" s="142">
        <v>11835020</v>
      </c>
      <c r="G31" s="142">
        <v>87.214</v>
      </c>
      <c r="H31" s="142">
        <v>88.5</v>
      </c>
      <c r="I31" s="142">
        <v>87.5</v>
      </c>
      <c r="J31" s="140"/>
      <c r="K31" s="155"/>
      <c r="L31" s="140">
        <v>6</v>
      </c>
      <c r="M31" s="162" t="s">
        <v>268</v>
      </c>
      <c r="N31" s="142">
        <v>88.7</v>
      </c>
      <c r="O31" s="162" t="s">
        <v>269</v>
      </c>
      <c r="P31" s="54"/>
    </row>
    <row r="32" spans="1:16" s="126" customFormat="1" ht="110.25" customHeight="1">
      <c r="A32" s="136">
        <v>29</v>
      </c>
      <c r="B32" s="137"/>
      <c r="C32" s="140">
        <v>5</v>
      </c>
      <c r="D32" s="140" t="s">
        <v>270</v>
      </c>
      <c r="E32" s="135" t="s">
        <v>210</v>
      </c>
      <c r="F32" s="142">
        <v>11835019</v>
      </c>
      <c r="G32" s="142">
        <v>88.17</v>
      </c>
      <c r="H32" s="143">
        <v>84.15</v>
      </c>
      <c r="I32" s="142">
        <v>86.964</v>
      </c>
      <c r="J32" s="140"/>
      <c r="K32" s="155"/>
      <c r="L32" s="140"/>
      <c r="M32" s="162"/>
      <c r="N32" s="142">
        <v>86.964</v>
      </c>
      <c r="O32" s="162" t="s">
        <v>120</v>
      </c>
      <c r="P32" s="54"/>
    </row>
    <row r="33" spans="1:16" s="126" customFormat="1" ht="110.25" customHeight="1">
      <c r="A33" s="136">
        <v>30</v>
      </c>
      <c r="B33" s="137"/>
      <c r="C33" s="140">
        <v>6</v>
      </c>
      <c r="D33" s="140" t="s">
        <v>271</v>
      </c>
      <c r="E33" s="135" t="s">
        <v>194</v>
      </c>
      <c r="F33" s="142">
        <v>11835010</v>
      </c>
      <c r="G33" s="142">
        <v>87.333</v>
      </c>
      <c r="H33" s="142">
        <v>86.059</v>
      </c>
      <c r="I33" s="142">
        <v>86.951</v>
      </c>
      <c r="J33" s="140"/>
      <c r="K33" s="155"/>
      <c r="L33" s="140"/>
      <c r="M33" s="162"/>
      <c r="N33" s="142">
        <v>86.951</v>
      </c>
      <c r="O33" s="162" t="s">
        <v>272</v>
      </c>
      <c r="P33" s="54"/>
    </row>
    <row r="34" spans="1:16" s="126" customFormat="1" ht="106.5" customHeight="1">
      <c r="A34" s="136">
        <v>31</v>
      </c>
      <c r="B34" s="138"/>
      <c r="C34" s="140">
        <v>7</v>
      </c>
      <c r="D34" s="144" t="s">
        <v>273</v>
      </c>
      <c r="E34" s="135" t="s">
        <v>237</v>
      </c>
      <c r="F34" s="142">
        <v>11835014</v>
      </c>
      <c r="G34" s="142">
        <v>82.286</v>
      </c>
      <c r="H34" s="142">
        <v>83.893</v>
      </c>
      <c r="I34" s="142">
        <v>82.768</v>
      </c>
      <c r="J34" s="140"/>
      <c r="K34" s="155"/>
      <c r="L34" s="140">
        <v>10</v>
      </c>
      <c r="M34" s="162" t="s">
        <v>274</v>
      </c>
      <c r="N34" s="142">
        <v>84.768</v>
      </c>
      <c r="O34" s="162" t="s">
        <v>275</v>
      </c>
      <c r="P34" s="163"/>
    </row>
    <row r="35" spans="1:16" s="126" customFormat="1" ht="110.25" customHeight="1">
      <c r="A35" s="136">
        <v>32</v>
      </c>
      <c r="B35" s="135" t="s">
        <v>276</v>
      </c>
      <c r="C35" s="140">
        <v>1</v>
      </c>
      <c r="D35" s="140" t="s">
        <v>277</v>
      </c>
      <c r="E35" s="135" t="s">
        <v>199</v>
      </c>
      <c r="F35" s="140">
        <v>11935002</v>
      </c>
      <c r="G35" s="141"/>
      <c r="H35" s="141"/>
      <c r="I35" s="141"/>
      <c r="J35" s="140">
        <v>5</v>
      </c>
      <c r="K35" s="155" t="s">
        <v>278</v>
      </c>
      <c r="L35" s="140">
        <v>0</v>
      </c>
      <c r="M35" s="155"/>
      <c r="N35" s="140">
        <v>5</v>
      </c>
      <c r="O35" s="155" t="s">
        <v>279</v>
      </c>
      <c r="P35" s="54" t="s">
        <v>280</v>
      </c>
    </row>
    <row r="36" spans="1:13" s="126" customFormat="1" ht="14.25">
      <c r="A36" s="145"/>
      <c r="B36" s="145"/>
      <c r="C36" s="146"/>
      <c r="D36" s="146"/>
      <c r="E36" s="146"/>
      <c r="F36" s="146"/>
      <c r="J36" s="146"/>
      <c r="L36" s="146"/>
      <c r="M36" s="164"/>
    </row>
    <row r="37" spans="1:15" s="126" customFormat="1" ht="40.5" customHeight="1">
      <c r="A37" s="145"/>
      <c r="B37" s="145"/>
      <c r="C37" s="50" t="s">
        <v>281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41" ht="14.25">
      <c r="O41" s="61"/>
    </row>
  </sheetData>
  <sheetProtection/>
  <mergeCells count="22">
    <mergeCell ref="C1:O1"/>
    <mergeCell ref="G2:I2"/>
    <mergeCell ref="C37:O37"/>
    <mergeCell ref="A2:A3"/>
    <mergeCell ref="B2:B3"/>
    <mergeCell ref="B4:B9"/>
    <mergeCell ref="B10:B13"/>
    <mergeCell ref="B14:B16"/>
    <mergeCell ref="B17:B22"/>
    <mergeCell ref="B23:B27"/>
    <mergeCell ref="B28:B34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  <mergeCell ref="P2:P3"/>
  </mergeCells>
  <hyperlinks>
    <hyperlink ref="P9" r:id="rId1" display="https://link.springer.com/article/10.1007/s40314-019-0793-9"/>
    <hyperlink ref="P7" r:id="rId2" display="https://doi.org/10.1080/03610926.2018.1465085"/>
    <hyperlink ref="P6" r:id="rId3" display="https://link.springer.com/article/10.1007%2Fs10114-018-7508-9"/>
    <hyperlink ref="P10" r:id="rId4" display="https://doi.org/10.1063/1.5092787"/>
    <hyperlink ref="P16" r:id="rId5" display="https://doi.org/10.1016/j.disc.2019.05.013"/>
    <hyperlink ref="P15" r:id="rId6" display="https://doi.org/10.1016/j.aml.2019.02.018"/>
    <hyperlink ref="P17" r:id="rId7" display="https://aimsciences.org/article/doi/10.3934/ipi.2019029"/>
    <hyperlink ref="P14" r:id="rId8" display="https://www.aimsciences.org/article/doi/10.3934/era.2019006"/>
    <hyperlink ref="P24" r:id="rId9" display="https://doi.org/10.1016/j.jde.2019.04.007"/>
    <hyperlink ref="P25" r:id="rId10" display="https://doi.org/10.1142/S0129167X19500265"/>
    <hyperlink ref="P23" r:id="rId11" display="https://link.springer.com/article/10.1007/s10473-019-0217-3"/>
    <hyperlink ref="P35" r:id="rId12" display="http://en.cnki.com.cn/Article_en/CJFDTotal-SXJK201901011.htm"/>
    <hyperlink ref="P5" r:id="rId13" display="https://link.springer.com/article/10.1007/s11766-018-3347-9"/>
  </hyperlink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="70" zoomScaleNormal="70" workbookViewId="0" topLeftCell="A1">
      <selection activeCell="H8" sqref="H8"/>
    </sheetView>
  </sheetViews>
  <sheetFormatPr defaultColWidth="9.00390625" defaultRowHeight="14.25"/>
  <cols>
    <col min="1" max="1" width="11.625" style="5" customWidth="1"/>
    <col min="2" max="2" width="9.00390625" style="5" customWidth="1"/>
    <col min="3" max="4" width="15.25390625" style="42" customWidth="1"/>
    <col min="5" max="5" width="9.875" style="42" customWidth="1"/>
    <col min="6" max="7" width="8.875" style="0" customWidth="1"/>
    <col min="8" max="8" width="10.875" style="0" customWidth="1"/>
    <col min="9" max="9" width="10.75390625" style="42" customWidth="1"/>
    <col min="10" max="10" width="58.50390625" style="43" customWidth="1"/>
    <col min="11" max="11" width="11.375" style="42" customWidth="1"/>
    <col min="12" max="12" width="18.75390625" style="44" customWidth="1"/>
    <col min="13" max="13" width="15.375" style="0" customWidth="1"/>
    <col min="14" max="14" width="58.875" style="0" customWidth="1"/>
    <col min="15" max="15" width="22.125" style="0" customWidth="1"/>
  </cols>
  <sheetData>
    <row r="1" spans="3:14" ht="26.25">
      <c r="C1" s="92" t="s">
        <v>174</v>
      </c>
      <c r="D1" s="93"/>
      <c r="E1" s="45"/>
      <c r="F1" s="45"/>
      <c r="G1" s="45"/>
      <c r="H1" s="45"/>
      <c r="I1" s="45"/>
      <c r="J1" s="45"/>
      <c r="K1" s="45"/>
      <c r="L1" s="45"/>
      <c r="M1" s="45"/>
      <c r="N1" s="51"/>
    </row>
    <row r="2" spans="1:15" s="1" customFormat="1" ht="14.25" customHeight="1">
      <c r="A2" s="12" t="s">
        <v>1</v>
      </c>
      <c r="B2" s="13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 t="s">
        <v>6</v>
      </c>
      <c r="J2" s="14"/>
      <c r="K2" s="14" t="s">
        <v>7</v>
      </c>
      <c r="L2" s="12"/>
      <c r="M2" s="14" t="s">
        <v>8</v>
      </c>
      <c r="N2" s="14" t="s">
        <v>9</v>
      </c>
      <c r="O2" s="12" t="s">
        <v>10</v>
      </c>
    </row>
    <row r="3" spans="1:15" s="2" customFormat="1" ht="21" customHeight="1">
      <c r="A3" s="12"/>
      <c r="B3" s="17"/>
      <c r="C3" s="12"/>
      <c r="D3" s="12"/>
      <c r="E3" s="46"/>
      <c r="F3" s="12" t="s">
        <v>11</v>
      </c>
      <c r="G3" s="12" t="s">
        <v>12</v>
      </c>
      <c r="H3" s="12" t="s">
        <v>13</v>
      </c>
      <c r="I3" s="14"/>
      <c r="J3" s="14"/>
      <c r="K3" s="12"/>
      <c r="L3" s="12"/>
      <c r="M3" s="12"/>
      <c r="N3" s="12"/>
      <c r="O3" s="12"/>
    </row>
    <row r="4" spans="1:15" ht="110.25" customHeight="1">
      <c r="A4" s="121" t="s">
        <v>175</v>
      </c>
      <c r="B4" s="63">
        <v>1</v>
      </c>
      <c r="C4" s="63">
        <v>1</v>
      </c>
      <c r="D4" s="63" t="s">
        <v>176</v>
      </c>
      <c r="E4" s="63">
        <v>11535032</v>
      </c>
      <c r="F4" s="63"/>
      <c r="G4" s="63"/>
      <c r="H4" s="63"/>
      <c r="I4" s="122">
        <f>10*1/(1+0.5)*2</f>
        <v>13.333333333333334</v>
      </c>
      <c r="J4" s="123" t="s">
        <v>178</v>
      </c>
      <c r="K4" s="63">
        <v>0</v>
      </c>
      <c r="L4" s="123"/>
      <c r="M4" s="122">
        <f aca="true" t="shared" si="0" ref="M4:M9">I4+0.5*K4</f>
        <v>13.333333333333334</v>
      </c>
      <c r="N4" s="123" t="s">
        <v>33</v>
      </c>
      <c r="O4" s="64" t="s">
        <v>179</v>
      </c>
    </row>
    <row r="5" spans="1:15" ht="110.25" customHeight="1">
      <c r="A5" s="102"/>
      <c r="B5" s="62">
        <v>2</v>
      </c>
      <c r="C5" s="62">
        <v>2</v>
      </c>
      <c r="D5" s="62" t="s">
        <v>180</v>
      </c>
      <c r="E5" s="62">
        <v>11535030</v>
      </c>
      <c r="F5" s="62"/>
      <c r="G5" s="62"/>
      <c r="H5" s="62"/>
      <c r="I5" s="124">
        <f>10*1/(1+0.5+0.25+0.125)</f>
        <v>5.333333333333333</v>
      </c>
      <c r="J5" s="125" t="s">
        <v>182</v>
      </c>
      <c r="K5" s="62">
        <v>10</v>
      </c>
      <c r="L5" s="117" t="s">
        <v>183</v>
      </c>
      <c r="M5" s="124">
        <f t="shared" si="0"/>
        <v>10.333333333333332</v>
      </c>
      <c r="N5" s="117" t="s">
        <v>33</v>
      </c>
      <c r="O5" s="60" t="s">
        <v>184</v>
      </c>
    </row>
    <row r="6" spans="1:15" ht="110.25" customHeight="1">
      <c r="A6" s="102"/>
      <c r="B6" s="62">
        <v>3</v>
      </c>
      <c r="C6" s="63">
        <v>3</v>
      </c>
      <c r="D6" s="62" t="s">
        <v>185</v>
      </c>
      <c r="E6" s="62">
        <v>11535033</v>
      </c>
      <c r="F6" s="62"/>
      <c r="G6" s="62"/>
      <c r="H6" s="62"/>
      <c r="I6" s="124">
        <f>10*1/(1+0.5)</f>
        <v>6.666666666666667</v>
      </c>
      <c r="J6" s="125" t="s">
        <v>186</v>
      </c>
      <c r="K6" s="62">
        <v>6</v>
      </c>
      <c r="L6" s="117" t="s">
        <v>46</v>
      </c>
      <c r="M6" s="124">
        <f t="shared" si="0"/>
        <v>9.666666666666668</v>
      </c>
      <c r="N6" s="117" t="s">
        <v>33</v>
      </c>
      <c r="O6" s="60" t="s">
        <v>187</v>
      </c>
    </row>
    <row r="7" spans="1:15" ht="110.25" customHeight="1">
      <c r="A7" s="102"/>
      <c r="B7" s="62">
        <v>4</v>
      </c>
      <c r="C7" s="62">
        <v>4</v>
      </c>
      <c r="D7" s="62" t="s">
        <v>188</v>
      </c>
      <c r="E7" s="62">
        <v>11535034</v>
      </c>
      <c r="F7" s="62"/>
      <c r="G7" s="62"/>
      <c r="H7" s="62"/>
      <c r="I7" s="124">
        <f>10*1/(1+0.5)</f>
        <v>6.666666666666667</v>
      </c>
      <c r="J7" s="125" t="s">
        <v>189</v>
      </c>
      <c r="K7" s="62">
        <v>0</v>
      </c>
      <c r="L7" s="117"/>
      <c r="M7" s="124">
        <f t="shared" si="0"/>
        <v>6.666666666666667</v>
      </c>
      <c r="N7" s="117" t="s">
        <v>122</v>
      </c>
      <c r="O7" s="60" t="s">
        <v>190</v>
      </c>
    </row>
    <row r="8" spans="1:15" ht="110.25" customHeight="1">
      <c r="A8" s="102"/>
      <c r="B8" s="62">
        <v>5</v>
      </c>
      <c r="C8" s="63">
        <v>5</v>
      </c>
      <c r="D8" s="62" t="s">
        <v>191</v>
      </c>
      <c r="E8" s="62">
        <v>11535028</v>
      </c>
      <c r="F8" s="62"/>
      <c r="G8" s="62"/>
      <c r="H8" s="62"/>
      <c r="I8" s="62">
        <v>0</v>
      </c>
      <c r="J8" s="117"/>
      <c r="K8" s="62">
        <v>10</v>
      </c>
      <c r="L8" s="117" t="s">
        <v>44</v>
      </c>
      <c r="M8" s="62">
        <f t="shared" si="0"/>
        <v>5</v>
      </c>
      <c r="N8" s="117" t="s">
        <v>192</v>
      </c>
      <c r="O8" s="55"/>
    </row>
    <row r="9" spans="1:15" ht="110.25" customHeight="1">
      <c r="A9" s="104"/>
      <c r="B9" s="62">
        <v>6</v>
      </c>
      <c r="C9" s="62">
        <v>6</v>
      </c>
      <c r="D9" s="62" t="s">
        <v>193</v>
      </c>
      <c r="E9" s="62">
        <v>11535016</v>
      </c>
      <c r="F9" s="62"/>
      <c r="G9" s="62"/>
      <c r="H9" s="62"/>
      <c r="I9" s="124">
        <f>10*0.25/(1+0.5+0.25)</f>
        <v>1.4285714285714286</v>
      </c>
      <c r="J9" s="125" t="s">
        <v>195</v>
      </c>
      <c r="K9" s="62">
        <v>0</v>
      </c>
      <c r="L9" s="117"/>
      <c r="M9" s="124">
        <f t="shared" si="0"/>
        <v>1.4285714285714286</v>
      </c>
      <c r="N9" s="117" t="s">
        <v>122</v>
      </c>
      <c r="O9" s="60" t="s">
        <v>196</v>
      </c>
    </row>
    <row r="11" spans="3:14" ht="40.5" customHeight="1">
      <c r="C11" s="50" t="s">
        <v>281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5" ht="14.25">
      <c r="N15" s="61"/>
    </row>
  </sheetData>
  <sheetProtection/>
  <mergeCells count="16">
    <mergeCell ref="C1:N1"/>
    <mergeCell ref="F2:H2"/>
    <mergeCell ref="C11:N11"/>
    <mergeCell ref="A2:A3"/>
    <mergeCell ref="A4:A9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hyperlinks>
    <hyperlink ref="O9" r:id="rId1" display="https://link.springer.com/article/10.1007/s40314-019-0793-9"/>
    <hyperlink ref="O7" r:id="rId2" display="https://doi.org/10.1080/03610926.2018.1465085"/>
    <hyperlink ref="O6" r:id="rId3" display="https://link.springer.com/article/10.1007%2Fs10114-018-7508-9"/>
    <hyperlink ref="O5" r:id="rId4" display="https://link.springer.com/article/10.1007/s11766-018-3347-9"/>
  </hyperlink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="70" zoomScaleNormal="70" workbookViewId="0" topLeftCell="A1">
      <selection activeCell="J13" sqref="J13"/>
    </sheetView>
  </sheetViews>
  <sheetFormatPr defaultColWidth="9.00390625" defaultRowHeight="14.25"/>
  <cols>
    <col min="1" max="1" width="11.625" style="5" customWidth="1"/>
    <col min="2" max="2" width="9.00390625" style="5" customWidth="1"/>
    <col min="3" max="4" width="15.25390625" style="42" customWidth="1"/>
    <col min="5" max="5" width="9.875" style="42" customWidth="1"/>
    <col min="6" max="7" width="8.875" style="0" customWidth="1"/>
    <col min="8" max="8" width="10.875" style="0" customWidth="1"/>
    <col min="9" max="9" width="10.75390625" style="42" customWidth="1"/>
    <col min="10" max="10" width="58.50390625" style="43" customWidth="1"/>
    <col min="11" max="11" width="11.375" style="42" customWidth="1"/>
    <col min="12" max="12" width="18.75390625" style="44" customWidth="1"/>
    <col min="13" max="13" width="15.375" style="0" customWidth="1"/>
    <col min="14" max="14" width="58.875" style="0" customWidth="1"/>
    <col min="15" max="15" width="22.125" style="0" customWidth="1"/>
  </cols>
  <sheetData>
    <row r="1" spans="3:14" ht="26.25">
      <c r="C1" s="92" t="s">
        <v>174</v>
      </c>
      <c r="D1" s="93"/>
      <c r="E1" s="45"/>
      <c r="F1" s="45"/>
      <c r="G1" s="45"/>
      <c r="H1" s="45"/>
      <c r="I1" s="45"/>
      <c r="J1" s="45"/>
      <c r="K1" s="45"/>
      <c r="L1" s="45"/>
      <c r="M1" s="45"/>
      <c r="N1" s="51"/>
    </row>
    <row r="2" spans="1:15" s="1" customFormat="1" ht="14.25" customHeight="1">
      <c r="A2" s="12" t="s">
        <v>1</v>
      </c>
      <c r="B2" s="12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 t="s">
        <v>6</v>
      </c>
      <c r="J2" s="14"/>
      <c r="K2" s="14" t="s">
        <v>7</v>
      </c>
      <c r="L2" s="12"/>
      <c r="M2" s="14" t="s">
        <v>8</v>
      </c>
      <c r="N2" s="14" t="s">
        <v>9</v>
      </c>
      <c r="O2" s="12" t="s">
        <v>10</v>
      </c>
    </row>
    <row r="3" spans="1:15" s="2" customFormat="1" ht="21" customHeight="1">
      <c r="A3" s="12"/>
      <c r="B3" s="12"/>
      <c r="C3" s="12"/>
      <c r="D3" s="12"/>
      <c r="E3" s="46"/>
      <c r="F3" s="12" t="s">
        <v>11</v>
      </c>
      <c r="G3" s="12" t="s">
        <v>12</v>
      </c>
      <c r="H3" s="12" t="s">
        <v>13</v>
      </c>
      <c r="I3" s="14"/>
      <c r="J3" s="14"/>
      <c r="K3" s="12"/>
      <c r="L3" s="12"/>
      <c r="M3" s="12"/>
      <c r="N3" s="12"/>
      <c r="O3" s="12"/>
    </row>
    <row r="4" spans="1:15" ht="110.25" customHeight="1" hidden="1">
      <c r="A4" s="121" t="s">
        <v>175</v>
      </c>
      <c r="B4" s="63">
        <v>1</v>
      </c>
      <c r="C4" s="63" t="s">
        <v>176</v>
      </c>
      <c r="D4" s="63" t="s">
        <v>176</v>
      </c>
      <c r="E4" s="63">
        <v>11535032</v>
      </c>
      <c r="F4" s="63"/>
      <c r="G4" s="63"/>
      <c r="H4" s="63"/>
      <c r="I4" s="122">
        <f>10*1/(1+0.5)*2</f>
        <v>13.333333333333334</v>
      </c>
      <c r="J4" s="123" t="s">
        <v>178</v>
      </c>
      <c r="K4" s="63">
        <v>0</v>
      </c>
      <c r="L4" s="123"/>
      <c r="M4" s="122">
        <f aca="true" t="shared" si="0" ref="M4:M9">I4+0.5*K4</f>
        <v>13.333333333333334</v>
      </c>
      <c r="N4" s="123" t="s">
        <v>33</v>
      </c>
      <c r="O4" s="64" t="s">
        <v>179</v>
      </c>
    </row>
    <row r="5" spans="1:15" ht="110.25" customHeight="1" hidden="1">
      <c r="A5" s="102"/>
      <c r="B5" s="62">
        <v>2</v>
      </c>
      <c r="C5" s="62" t="s">
        <v>180</v>
      </c>
      <c r="D5" s="62" t="s">
        <v>180</v>
      </c>
      <c r="E5" s="62">
        <v>11535030</v>
      </c>
      <c r="F5" s="62"/>
      <c r="G5" s="62"/>
      <c r="H5" s="62"/>
      <c r="I5" s="124">
        <f>10*1/(1+0.5+0.25+0.125)</f>
        <v>5.333333333333333</v>
      </c>
      <c r="J5" s="125" t="s">
        <v>182</v>
      </c>
      <c r="K5" s="62">
        <v>10</v>
      </c>
      <c r="L5" s="117" t="s">
        <v>183</v>
      </c>
      <c r="M5" s="124">
        <f t="shared" si="0"/>
        <v>10.333333333333332</v>
      </c>
      <c r="N5" s="117" t="s">
        <v>33</v>
      </c>
      <c r="O5" s="60" t="s">
        <v>184</v>
      </c>
    </row>
    <row r="6" spans="1:15" ht="110.25" customHeight="1" hidden="1">
      <c r="A6" s="102"/>
      <c r="B6" s="62">
        <v>3</v>
      </c>
      <c r="C6" s="62" t="s">
        <v>185</v>
      </c>
      <c r="D6" s="62" t="s">
        <v>185</v>
      </c>
      <c r="E6" s="62">
        <v>11535033</v>
      </c>
      <c r="F6" s="62"/>
      <c r="G6" s="62"/>
      <c r="H6" s="62"/>
      <c r="I6" s="124">
        <f>10*1/(1+0.5)</f>
        <v>6.666666666666667</v>
      </c>
      <c r="J6" s="125" t="s">
        <v>186</v>
      </c>
      <c r="K6" s="62">
        <v>6</v>
      </c>
      <c r="L6" s="117" t="s">
        <v>46</v>
      </c>
      <c r="M6" s="124">
        <f t="shared" si="0"/>
        <v>9.666666666666668</v>
      </c>
      <c r="N6" s="117" t="s">
        <v>33</v>
      </c>
      <c r="O6" s="60" t="s">
        <v>187</v>
      </c>
    </row>
    <row r="7" spans="1:15" ht="110.25" customHeight="1" hidden="1">
      <c r="A7" s="102"/>
      <c r="B7" s="62">
        <v>4</v>
      </c>
      <c r="C7" s="62" t="s">
        <v>188</v>
      </c>
      <c r="D7" s="62" t="s">
        <v>188</v>
      </c>
      <c r="E7" s="62">
        <v>11535034</v>
      </c>
      <c r="F7" s="62"/>
      <c r="G7" s="62"/>
      <c r="H7" s="62"/>
      <c r="I7" s="124">
        <f>10*1/(1+0.5)</f>
        <v>6.666666666666667</v>
      </c>
      <c r="J7" s="125" t="s">
        <v>189</v>
      </c>
      <c r="K7" s="62">
        <v>0</v>
      </c>
      <c r="L7" s="117"/>
      <c r="M7" s="124">
        <f t="shared" si="0"/>
        <v>6.666666666666667</v>
      </c>
      <c r="N7" s="117" t="s">
        <v>122</v>
      </c>
      <c r="O7" s="60" t="s">
        <v>190</v>
      </c>
    </row>
    <row r="8" spans="1:15" ht="110.25" customHeight="1" hidden="1">
      <c r="A8" s="102"/>
      <c r="B8" s="62">
        <v>5</v>
      </c>
      <c r="C8" s="62" t="s">
        <v>191</v>
      </c>
      <c r="D8" s="62" t="s">
        <v>191</v>
      </c>
      <c r="E8" s="62">
        <v>11535028</v>
      </c>
      <c r="F8" s="62"/>
      <c r="G8" s="62"/>
      <c r="H8" s="62"/>
      <c r="I8" s="62">
        <v>0</v>
      </c>
      <c r="J8" s="117"/>
      <c r="K8" s="62">
        <v>10</v>
      </c>
      <c r="L8" s="117" t="s">
        <v>44</v>
      </c>
      <c r="M8" s="62">
        <f t="shared" si="0"/>
        <v>5</v>
      </c>
      <c r="N8" s="117" t="s">
        <v>192</v>
      </c>
      <c r="O8" s="55"/>
    </row>
    <row r="9" spans="1:15" ht="110.25" customHeight="1" hidden="1">
      <c r="A9" s="104"/>
      <c r="B9" s="62">
        <v>6</v>
      </c>
      <c r="C9" s="62" t="s">
        <v>193</v>
      </c>
      <c r="D9" s="62" t="s">
        <v>193</v>
      </c>
      <c r="E9" s="62">
        <v>11535016</v>
      </c>
      <c r="F9" s="62"/>
      <c r="G9" s="62"/>
      <c r="H9" s="62"/>
      <c r="I9" s="124">
        <f>10*0.25/(1+0.5+0.25)</f>
        <v>1.4285714285714286</v>
      </c>
      <c r="J9" s="125" t="s">
        <v>195</v>
      </c>
      <c r="K9" s="62">
        <v>0</v>
      </c>
      <c r="L9" s="117"/>
      <c r="M9" s="124">
        <f t="shared" si="0"/>
        <v>1.4285714285714286</v>
      </c>
      <c r="N9" s="117" t="s">
        <v>122</v>
      </c>
      <c r="O9" s="60" t="s">
        <v>196</v>
      </c>
    </row>
    <row r="10" spans="1:15" ht="110.25" customHeight="1">
      <c r="A10" s="99" t="s">
        <v>197</v>
      </c>
      <c r="B10" s="62">
        <v>1</v>
      </c>
      <c r="C10" s="94">
        <v>1</v>
      </c>
      <c r="D10" s="94" t="s">
        <v>198</v>
      </c>
      <c r="E10" s="94">
        <v>11635016</v>
      </c>
      <c r="F10" s="95"/>
      <c r="G10" s="95"/>
      <c r="H10" s="95"/>
      <c r="I10" s="94">
        <v>20</v>
      </c>
      <c r="J10" s="96" t="s">
        <v>200</v>
      </c>
      <c r="K10" s="94"/>
      <c r="L10" s="96"/>
      <c r="M10" s="94">
        <v>20</v>
      </c>
      <c r="N10" s="96" t="s">
        <v>201</v>
      </c>
      <c r="O10" s="54" t="s">
        <v>202</v>
      </c>
    </row>
    <row r="11" spans="1:15" ht="110.25" customHeight="1">
      <c r="A11" s="102"/>
      <c r="B11" s="62">
        <v>2</v>
      </c>
      <c r="C11" s="94">
        <v>2</v>
      </c>
      <c r="D11" s="94" t="s">
        <v>203</v>
      </c>
      <c r="E11" s="94">
        <v>11635021</v>
      </c>
      <c r="F11" s="95"/>
      <c r="G11" s="95"/>
      <c r="H11" s="95"/>
      <c r="I11" s="94"/>
      <c r="J11" s="96" t="s">
        <v>282</v>
      </c>
      <c r="K11" s="94">
        <v>5</v>
      </c>
      <c r="L11" s="96" t="s">
        <v>204</v>
      </c>
      <c r="M11" s="94">
        <v>5</v>
      </c>
      <c r="N11" s="96" t="s">
        <v>205</v>
      </c>
      <c r="O11" s="55"/>
    </row>
    <row r="12" spans="1:15" ht="110.25" customHeight="1">
      <c r="A12" s="102"/>
      <c r="B12" s="62">
        <v>3</v>
      </c>
      <c r="C12" s="94">
        <v>3</v>
      </c>
      <c r="D12" s="94" t="s">
        <v>206</v>
      </c>
      <c r="E12" s="94">
        <v>11635019</v>
      </c>
      <c r="F12" s="95"/>
      <c r="G12" s="95"/>
      <c r="H12" s="95"/>
      <c r="I12" s="94"/>
      <c r="J12" s="96"/>
      <c r="K12" s="94">
        <v>5</v>
      </c>
      <c r="L12" s="96" t="s">
        <v>207</v>
      </c>
      <c r="M12" s="94">
        <v>5</v>
      </c>
      <c r="N12" s="96" t="s">
        <v>208</v>
      </c>
      <c r="O12" s="55"/>
    </row>
    <row r="13" spans="1:15" ht="110.25" customHeight="1">
      <c r="A13" s="104"/>
      <c r="B13" s="62">
        <v>4</v>
      </c>
      <c r="C13" s="94">
        <v>4</v>
      </c>
      <c r="D13" s="94" t="s">
        <v>209</v>
      </c>
      <c r="E13" s="94">
        <v>11635028</v>
      </c>
      <c r="F13" s="95"/>
      <c r="G13" s="95"/>
      <c r="H13" s="95"/>
      <c r="I13" s="94"/>
      <c r="J13" s="96"/>
      <c r="K13" s="94">
        <v>5</v>
      </c>
      <c r="L13" s="96" t="s">
        <v>211</v>
      </c>
      <c r="M13" s="94">
        <v>5</v>
      </c>
      <c r="N13" s="96" t="s">
        <v>29</v>
      </c>
      <c r="O13" s="55"/>
    </row>
    <row r="15" spans="3:14" ht="40.5" customHeight="1">
      <c r="C15" s="50" t="s">
        <v>281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9" ht="14.25">
      <c r="N19" s="61"/>
    </row>
  </sheetData>
  <sheetProtection/>
  <mergeCells count="17">
    <mergeCell ref="C1:N1"/>
    <mergeCell ref="F2:H2"/>
    <mergeCell ref="C15:N15"/>
    <mergeCell ref="A2:A3"/>
    <mergeCell ref="A4:A9"/>
    <mergeCell ref="A10:A13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hyperlinks>
    <hyperlink ref="O9" r:id="rId1" display="https://link.springer.com/article/10.1007/s40314-019-0793-9"/>
    <hyperlink ref="O7" r:id="rId2" display="https://doi.org/10.1080/03610926.2018.1465085"/>
    <hyperlink ref="O6" r:id="rId3" display="https://link.springer.com/article/10.1007%2Fs10114-018-7508-9"/>
    <hyperlink ref="O10" r:id="rId4" display="https://doi.org/10.1063/1.5092787"/>
    <hyperlink ref="O5" r:id="rId5" display="https://link.springer.com/article/10.1007/s11766-018-3347-9"/>
  </hyperlink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="70" zoomScaleNormal="70" workbookViewId="0" topLeftCell="A1">
      <selection activeCell="F6" sqref="F6"/>
    </sheetView>
  </sheetViews>
  <sheetFormatPr defaultColWidth="9.00390625" defaultRowHeight="14.25"/>
  <cols>
    <col min="1" max="1" width="11.625" style="5" customWidth="1"/>
    <col min="2" max="2" width="9.00390625" style="5" customWidth="1"/>
    <col min="3" max="4" width="15.25390625" style="42" customWidth="1"/>
    <col min="5" max="5" width="9.875" style="42" customWidth="1"/>
    <col min="6" max="7" width="8.875" style="0" customWidth="1"/>
    <col min="8" max="8" width="10.875" style="0" customWidth="1"/>
    <col min="9" max="9" width="10.75390625" style="42" customWidth="1"/>
    <col min="10" max="10" width="58.50390625" style="43" customWidth="1"/>
    <col min="11" max="11" width="11.375" style="42" customWidth="1"/>
    <col min="12" max="12" width="18.75390625" style="44" customWidth="1"/>
    <col min="13" max="13" width="15.375" style="0" customWidth="1"/>
    <col min="14" max="14" width="58.875" style="0" customWidth="1"/>
    <col min="15" max="15" width="22.125" style="0" customWidth="1"/>
  </cols>
  <sheetData>
    <row r="1" spans="3:14" ht="26.25">
      <c r="C1" s="92" t="s">
        <v>174</v>
      </c>
      <c r="D1" s="93"/>
      <c r="E1" s="45"/>
      <c r="F1" s="45"/>
      <c r="G1" s="45"/>
      <c r="H1" s="45"/>
      <c r="I1" s="45"/>
      <c r="J1" s="45"/>
      <c r="K1" s="45"/>
      <c r="L1" s="45"/>
      <c r="M1" s="45"/>
      <c r="N1" s="51"/>
    </row>
    <row r="2" spans="1:15" s="1" customFormat="1" ht="14.25" customHeight="1">
      <c r="A2" s="12" t="s">
        <v>1</v>
      </c>
      <c r="B2" s="12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 t="s">
        <v>6</v>
      </c>
      <c r="J2" s="14"/>
      <c r="K2" s="14" t="s">
        <v>7</v>
      </c>
      <c r="L2" s="12"/>
      <c r="M2" s="14" t="s">
        <v>8</v>
      </c>
      <c r="N2" s="14" t="s">
        <v>9</v>
      </c>
      <c r="O2" s="12" t="s">
        <v>10</v>
      </c>
    </row>
    <row r="3" spans="1:15" s="2" customFormat="1" ht="21" customHeight="1">
      <c r="A3" s="12"/>
      <c r="B3" s="12"/>
      <c r="C3" s="12"/>
      <c r="D3" s="12"/>
      <c r="E3" s="46"/>
      <c r="F3" s="12" t="s">
        <v>11</v>
      </c>
      <c r="G3" s="12" t="s">
        <v>12</v>
      </c>
      <c r="H3" s="12" t="s">
        <v>13</v>
      </c>
      <c r="I3" s="14"/>
      <c r="J3" s="14"/>
      <c r="K3" s="12"/>
      <c r="L3" s="12"/>
      <c r="M3" s="12"/>
      <c r="N3" s="12"/>
      <c r="O3" s="12"/>
    </row>
    <row r="4" spans="1:15" ht="142.5" customHeight="1">
      <c r="A4" s="99" t="s">
        <v>212</v>
      </c>
      <c r="B4" s="62">
        <v>1</v>
      </c>
      <c r="C4" s="94">
        <v>1</v>
      </c>
      <c r="D4" s="94" t="s">
        <v>213</v>
      </c>
      <c r="E4" s="94">
        <v>11735008</v>
      </c>
      <c r="F4" s="95"/>
      <c r="G4" s="95"/>
      <c r="H4" s="95"/>
      <c r="I4" s="118">
        <v>16</v>
      </c>
      <c r="J4" s="119" t="s">
        <v>214</v>
      </c>
      <c r="K4" s="94"/>
      <c r="L4" s="96"/>
      <c r="M4" s="94">
        <v>16</v>
      </c>
      <c r="N4" s="96" t="s">
        <v>215</v>
      </c>
      <c r="O4" s="54" t="s">
        <v>216</v>
      </c>
    </row>
    <row r="5" spans="1:15" ht="110.25" customHeight="1">
      <c r="A5" s="102"/>
      <c r="B5" s="62">
        <v>2</v>
      </c>
      <c r="C5" s="94">
        <v>2</v>
      </c>
      <c r="D5" s="94" t="s">
        <v>217</v>
      </c>
      <c r="E5" s="94">
        <v>11735020</v>
      </c>
      <c r="F5" s="95"/>
      <c r="G5" s="95"/>
      <c r="H5" s="95"/>
      <c r="I5" s="118">
        <v>6.667</v>
      </c>
      <c r="J5" s="120" t="s">
        <v>218</v>
      </c>
      <c r="K5" s="94"/>
      <c r="L5" s="96"/>
      <c r="M5" s="94">
        <v>6.67</v>
      </c>
      <c r="N5" s="96" t="s">
        <v>219</v>
      </c>
      <c r="O5" s="54" t="s">
        <v>220</v>
      </c>
    </row>
    <row r="6" spans="1:15" ht="110.25" customHeight="1">
      <c r="A6" s="104"/>
      <c r="B6" s="62">
        <v>3</v>
      </c>
      <c r="C6" s="94">
        <v>3</v>
      </c>
      <c r="D6" s="94" t="s">
        <v>221</v>
      </c>
      <c r="E6" s="94">
        <v>11735031</v>
      </c>
      <c r="F6" s="95"/>
      <c r="G6" s="95"/>
      <c r="H6" s="95"/>
      <c r="I6" s="118">
        <v>6.667</v>
      </c>
      <c r="J6" s="120" t="s">
        <v>222</v>
      </c>
      <c r="K6" s="94"/>
      <c r="L6" s="96"/>
      <c r="M6" s="94">
        <v>6.67</v>
      </c>
      <c r="N6" s="96" t="s">
        <v>223</v>
      </c>
      <c r="O6" s="60" t="s">
        <v>224</v>
      </c>
    </row>
    <row r="8" spans="3:14" ht="40.5" customHeight="1">
      <c r="C8" s="50" t="s">
        <v>281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12" ht="14.25">
      <c r="N12" s="61"/>
    </row>
  </sheetData>
  <sheetProtection/>
  <mergeCells count="16">
    <mergeCell ref="C1:N1"/>
    <mergeCell ref="F2:H2"/>
    <mergeCell ref="C8:N8"/>
    <mergeCell ref="A2:A3"/>
    <mergeCell ref="A4:A6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hyperlinks>
    <hyperlink ref="O6" r:id="rId1" display="https://doi.org/10.1016/j.disc.2019.05.013"/>
    <hyperlink ref="O5" r:id="rId2" tooltip="https://doi.org/10.1016/j.aml.2019.02.018" display="https://doi.org/10.1016/j.aml.2019.02.018"/>
    <hyperlink ref="O4" r:id="rId3" display="https://www.aimsciences.org/article/doi/10.3934/era.2019006"/>
  </hyperlink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70" zoomScaleNormal="70" workbookViewId="0" topLeftCell="A1">
      <selection activeCell="N4" sqref="N4"/>
    </sheetView>
  </sheetViews>
  <sheetFormatPr defaultColWidth="9.00390625" defaultRowHeight="14.25"/>
  <cols>
    <col min="1" max="1" width="11.625" style="5" customWidth="1"/>
    <col min="2" max="2" width="9.00390625" style="5" customWidth="1"/>
    <col min="3" max="4" width="15.25390625" style="42" customWidth="1"/>
    <col min="5" max="5" width="9.875" style="42" customWidth="1"/>
    <col min="6" max="7" width="8.875" style="0" customWidth="1"/>
    <col min="8" max="8" width="10.875" style="0" customWidth="1"/>
    <col min="9" max="9" width="10.75390625" style="42" customWidth="1"/>
    <col min="10" max="10" width="58.50390625" style="43" customWidth="1"/>
    <col min="11" max="11" width="11.375" style="42" customWidth="1"/>
    <col min="12" max="12" width="18.75390625" style="44" customWidth="1"/>
    <col min="13" max="13" width="15.375" style="0" customWidth="1"/>
    <col min="14" max="14" width="58.875" style="0" customWidth="1"/>
    <col min="15" max="15" width="22.125" style="0" customWidth="1"/>
  </cols>
  <sheetData>
    <row r="1" spans="3:14" ht="26.25">
      <c r="C1" s="92" t="s">
        <v>174</v>
      </c>
      <c r="D1" s="93"/>
      <c r="E1" s="45"/>
      <c r="F1" s="45"/>
      <c r="G1" s="45"/>
      <c r="H1" s="45"/>
      <c r="I1" s="45"/>
      <c r="J1" s="45"/>
      <c r="K1" s="45"/>
      <c r="L1" s="45"/>
      <c r="M1" s="45"/>
      <c r="N1" s="51"/>
    </row>
    <row r="2" spans="1:15" s="1" customFormat="1" ht="14.25" customHeight="1">
      <c r="A2" s="12" t="s">
        <v>1</v>
      </c>
      <c r="B2" s="12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 t="s">
        <v>6</v>
      </c>
      <c r="J2" s="14"/>
      <c r="K2" s="14" t="s">
        <v>7</v>
      </c>
      <c r="L2" s="12"/>
      <c r="M2" s="14" t="s">
        <v>8</v>
      </c>
      <c r="N2" s="14" t="s">
        <v>9</v>
      </c>
      <c r="O2" s="12" t="s">
        <v>10</v>
      </c>
    </row>
    <row r="3" spans="1:15" s="2" customFormat="1" ht="21" customHeight="1">
      <c r="A3" s="12"/>
      <c r="B3" s="12"/>
      <c r="C3" s="12"/>
      <c r="D3" s="12"/>
      <c r="E3" s="46"/>
      <c r="F3" s="12" t="s">
        <v>11</v>
      </c>
      <c r="G3" s="12" t="s">
        <v>12</v>
      </c>
      <c r="H3" s="12" t="s">
        <v>13</v>
      </c>
      <c r="I3" s="14"/>
      <c r="J3" s="14"/>
      <c r="K3" s="12"/>
      <c r="L3" s="12"/>
      <c r="M3" s="12"/>
      <c r="N3" s="12"/>
      <c r="O3" s="12"/>
    </row>
    <row r="4" spans="1:15" ht="110.25" customHeight="1">
      <c r="A4" s="99" t="s">
        <v>225</v>
      </c>
      <c r="B4" s="62">
        <v>1</v>
      </c>
      <c r="C4" s="94">
        <v>1</v>
      </c>
      <c r="D4" s="94" t="s">
        <v>226</v>
      </c>
      <c r="E4" s="94">
        <v>11735018</v>
      </c>
      <c r="F4" s="94"/>
      <c r="G4" s="94"/>
      <c r="H4" s="94"/>
      <c r="I4" s="94">
        <v>6.667</v>
      </c>
      <c r="J4" s="96" t="s">
        <v>227</v>
      </c>
      <c r="K4" s="94">
        <v>10</v>
      </c>
      <c r="L4" s="96" t="s">
        <v>228</v>
      </c>
      <c r="M4" s="94">
        <v>11.667</v>
      </c>
      <c r="N4" s="96" t="s">
        <v>229</v>
      </c>
      <c r="O4" s="60" t="s">
        <v>230</v>
      </c>
    </row>
    <row r="5" spans="1:15" ht="110.25" customHeight="1">
      <c r="A5" s="102"/>
      <c r="B5" s="62">
        <v>2</v>
      </c>
      <c r="C5" s="94">
        <v>2</v>
      </c>
      <c r="D5" s="94" t="s">
        <v>231</v>
      </c>
      <c r="E5" s="94">
        <v>11735007</v>
      </c>
      <c r="F5" s="94"/>
      <c r="G5" s="94"/>
      <c r="H5" s="94"/>
      <c r="I5" s="94"/>
      <c r="J5" s="96"/>
      <c r="K5" s="94">
        <v>10</v>
      </c>
      <c r="L5" s="96" t="s">
        <v>232</v>
      </c>
      <c r="M5" s="94">
        <v>5</v>
      </c>
      <c r="N5" s="96" t="s">
        <v>233</v>
      </c>
      <c r="O5" s="55"/>
    </row>
    <row r="6" spans="1:15" ht="110.25" customHeight="1">
      <c r="A6" s="102"/>
      <c r="B6" s="62">
        <v>3</v>
      </c>
      <c r="C6" s="94">
        <v>3</v>
      </c>
      <c r="D6" s="94" t="s">
        <v>234</v>
      </c>
      <c r="E6" s="94">
        <v>11735028</v>
      </c>
      <c r="F6" s="94"/>
      <c r="G6" s="94"/>
      <c r="H6" s="94"/>
      <c r="I6" s="94"/>
      <c r="J6" s="96"/>
      <c r="K6" s="94">
        <v>10</v>
      </c>
      <c r="L6" s="96" t="s">
        <v>44</v>
      </c>
      <c r="M6" s="94">
        <v>5</v>
      </c>
      <c r="N6" s="96" t="s">
        <v>235</v>
      </c>
      <c r="O6" s="55"/>
    </row>
    <row r="7" spans="1:15" ht="110.25" customHeight="1">
      <c r="A7" s="102"/>
      <c r="B7" s="62">
        <v>4</v>
      </c>
      <c r="C7" s="94">
        <v>4</v>
      </c>
      <c r="D7" s="94" t="s">
        <v>236</v>
      </c>
      <c r="E7" s="94">
        <v>11735023</v>
      </c>
      <c r="F7" s="94"/>
      <c r="G7" s="94"/>
      <c r="H7" s="94"/>
      <c r="I7" s="94"/>
      <c r="J7" s="96"/>
      <c r="K7" s="94">
        <v>10</v>
      </c>
      <c r="L7" s="96" t="s">
        <v>238</v>
      </c>
      <c r="M7" s="94">
        <v>5</v>
      </c>
      <c r="N7" s="96" t="s">
        <v>29</v>
      </c>
      <c r="O7" s="55"/>
    </row>
    <row r="8" spans="1:15" ht="110.25" customHeight="1">
      <c r="A8" s="102"/>
      <c r="B8" s="62">
        <v>5</v>
      </c>
      <c r="C8" s="94">
        <v>5</v>
      </c>
      <c r="D8" s="94" t="s">
        <v>239</v>
      </c>
      <c r="E8" s="94">
        <v>11735035</v>
      </c>
      <c r="F8" s="94"/>
      <c r="G8" s="94"/>
      <c r="H8" s="94"/>
      <c r="I8" s="94"/>
      <c r="J8" s="96"/>
      <c r="K8" s="94">
        <v>6</v>
      </c>
      <c r="L8" s="96" t="s">
        <v>240</v>
      </c>
      <c r="M8" s="94">
        <v>3</v>
      </c>
      <c r="N8" s="96" t="s">
        <v>29</v>
      </c>
      <c r="O8" s="55"/>
    </row>
    <row r="9" spans="1:15" ht="110.25" customHeight="1">
      <c r="A9" s="104"/>
      <c r="B9" s="62">
        <v>6</v>
      </c>
      <c r="C9" s="94">
        <v>6</v>
      </c>
      <c r="D9" s="94" t="s">
        <v>241</v>
      </c>
      <c r="E9" s="94">
        <v>11735021</v>
      </c>
      <c r="F9" s="94"/>
      <c r="G9" s="94"/>
      <c r="H9" s="94"/>
      <c r="I9" s="94"/>
      <c r="J9" s="96"/>
      <c r="K9" s="94">
        <v>0</v>
      </c>
      <c r="L9" s="96" t="s">
        <v>242</v>
      </c>
      <c r="M9" s="94">
        <v>0</v>
      </c>
      <c r="N9" s="96" t="s">
        <v>235</v>
      </c>
      <c r="O9" s="55"/>
    </row>
    <row r="11" spans="3:14" ht="40.5" customHeight="1">
      <c r="C11" s="50" t="s">
        <v>281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5" ht="14.25">
      <c r="N15" s="61"/>
    </row>
  </sheetData>
  <sheetProtection/>
  <mergeCells count="16">
    <mergeCell ref="C1:N1"/>
    <mergeCell ref="F2:H2"/>
    <mergeCell ref="C11:N11"/>
    <mergeCell ref="A2:A3"/>
    <mergeCell ref="A4:A9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hyperlinks>
    <hyperlink ref="O4" r:id="rId1" display="https://aimsciences.org/article/doi/10.3934/ipi.2019029"/>
  </hyperlink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4"/>
  <sheetViews>
    <sheetView zoomScale="70" zoomScaleNormal="70" workbookViewId="0" topLeftCell="A1">
      <selection activeCell="K5" sqref="K5"/>
    </sheetView>
  </sheetViews>
  <sheetFormatPr defaultColWidth="9.00390625" defaultRowHeight="14.25"/>
  <cols>
    <col min="2" max="2" width="11.625" style="5" customWidth="1"/>
    <col min="3" max="3" width="9.00390625" style="5" customWidth="1"/>
    <col min="4" max="5" width="15.25390625" style="42" customWidth="1"/>
    <col min="6" max="6" width="9.875" style="42" customWidth="1"/>
    <col min="7" max="8" width="8.875" style="0" customWidth="1"/>
    <col min="9" max="9" width="10.875" style="0" customWidth="1"/>
    <col min="10" max="10" width="10.75390625" style="42" customWidth="1"/>
    <col min="11" max="11" width="58.50390625" style="43" customWidth="1"/>
    <col min="12" max="12" width="11.375" style="42" customWidth="1"/>
    <col min="13" max="13" width="18.75390625" style="44" customWidth="1"/>
    <col min="14" max="14" width="15.375" style="0" customWidth="1"/>
    <col min="15" max="15" width="58.875" style="0" customWidth="1"/>
    <col min="16" max="16" width="22.125" style="0" customWidth="1"/>
  </cols>
  <sheetData>
    <row r="1" spans="4:15" ht="26.25">
      <c r="D1" s="110" t="s">
        <v>174</v>
      </c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5"/>
    </row>
    <row r="2" spans="2:16" s="1" customFormat="1" ht="14.25" customHeight="1">
      <c r="B2" s="12" t="s">
        <v>1</v>
      </c>
      <c r="C2" s="12" t="s">
        <v>0</v>
      </c>
      <c r="D2" s="97" t="s">
        <v>2</v>
      </c>
      <c r="E2" s="97" t="s">
        <v>3</v>
      </c>
      <c r="F2" s="97" t="s">
        <v>4</v>
      </c>
      <c r="G2" s="113" t="s">
        <v>5</v>
      </c>
      <c r="H2" s="114"/>
      <c r="I2" s="116"/>
      <c r="J2" s="97" t="s">
        <v>6</v>
      </c>
      <c r="K2" s="97"/>
      <c r="L2" s="97" t="s">
        <v>7</v>
      </c>
      <c r="M2" s="13"/>
      <c r="N2" s="97" t="s">
        <v>8</v>
      </c>
      <c r="O2" s="97" t="s">
        <v>9</v>
      </c>
      <c r="P2" s="12" t="s">
        <v>10</v>
      </c>
    </row>
    <row r="3" spans="2:16" s="2" customFormat="1" ht="21" customHeight="1">
      <c r="B3" s="12"/>
      <c r="C3" s="12"/>
      <c r="D3" s="98"/>
      <c r="E3" s="98"/>
      <c r="F3" s="98"/>
      <c r="G3" s="12" t="s">
        <v>11</v>
      </c>
      <c r="H3" s="12" t="s">
        <v>12</v>
      </c>
      <c r="I3" s="12" t="s">
        <v>13</v>
      </c>
      <c r="J3" s="98"/>
      <c r="K3" s="98"/>
      <c r="L3" s="98"/>
      <c r="M3" s="17"/>
      <c r="N3" s="98"/>
      <c r="O3" s="98"/>
      <c r="P3" s="12"/>
    </row>
    <row r="4" spans="2:16" ht="110.25" customHeight="1">
      <c r="B4" s="99" t="s">
        <v>243</v>
      </c>
      <c r="C4" s="62">
        <v>1</v>
      </c>
      <c r="D4" s="94">
        <v>1</v>
      </c>
      <c r="E4" s="94" t="s">
        <v>244</v>
      </c>
      <c r="F4" s="94">
        <v>11835002</v>
      </c>
      <c r="G4" s="95"/>
      <c r="H4" s="95"/>
      <c r="I4" s="95"/>
      <c r="J4" s="94">
        <v>10</v>
      </c>
      <c r="K4" s="96" t="s">
        <v>245</v>
      </c>
      <c r="L4" s="94">
        <v>10</v>
      </c>
      <c r="M4" s="96" t="s">
        <v>246</v>
      </c>
      <c r="N4" s="94">
        <v>15</v>
      </c>
      <c r="O4" s="96" t="s">
        <v>247</v>
      </c>
      <c r="P4" s="60" t="s">
        <v>248</v>
      </c>
    </row>
    <row r="5" spans="2:16" ht="110.25" customHeight="1">
      <c r="B5" s="102"/>
      <c r="C5" s="62">
        <v>2</v>
      </c>
      <c r="D5" s="94">
        <v>2</v>
      </c>
      <c r="E5" s="94" t="s">
        <v>249</v>
      </c>
      <c r="F5" s="94">
        <v>11835001</v>
      </c>
      <c r="G5" s="95"/>
      <c r="H5" s="95"/>
      <c r="I5" s="95"/>
      <c r="J5" s="94">
        <v>5.71</v>
      </c>
      <c r="K5" s="96" t="s">
        <v>250</v>
      </c>
      <c r="L5" s="94"/>
      <c r="M5" s="96"/>
      <c r="N5" s="94">
        <v>5.71</v>
      </c>
      <c r="O5" s="96" t="s">
        <v>251</v>
      </c>
      <c r="P5" s="60" t="s">
        <v>252</v>
      </c>
    </row>
    <row r="6" spans="2:16" ht="110.25" customHeight="1">
      <c r="B6" s="102"/>
      <c r="C6" s="62">
        <v>3</v>
      </c>
      <c r="D6" s="94">
        <v>3</v>
      </c>
      <c r="E6" s="94" t="s">
        <v>253</v>
      </c>
      <c r="F6" s="94">
        <v>11835033</v>
      </c>
      <c r="G6" s="95"/>
      <c r="H6" s="95"/>
      <c r="I6" s="95"/>
      <c r="J6" s="94">
        <v>5.71</v>
      </c>
      <c r="K6" s="96" t="s">
        <v>254</v>
      </c>
      <c r="L6" s="94"/>
      <c r="M6" s="96"/>
      <c r="N6" s="94">
        <v>5.71</v>
      </c>
      <c r="O6" s="96" t="s">
        <v>229</v>
      </c>
      <c r="P6" s="60" t="s">
        <v>255</v>
      </c>
    </row>
    <row r="7" spans="2:16" ht="110.25" customHeight="1">
      <c r="B7" s="102"/>
      <c r="C7" s="62">
        <v>4</v>
      </c>
      <c r="D7" s="94">
        <v>4</v>
      </c>
      <c r="E7" s="94" t="s">
        <v>256</v>
      </c>
      <c r="F7" s="94">
        <v>11835034</v>
      </c>
      <c r="G7" s="95"/>
      <c r="H7" s="95"/>
      <c r="I7" s="95"/>
      <c r="J7" s="94"/>
      <c r="K7" s="117"/>
      <c r="L7" s="94">
        <v>11</v>
      </c>
      <c r="M7" s="96" t="s">
        <v>257</v>
      </c>
      <c r="N7" s="94">
        <v>5.5</v>
      </c>
      <c r="O7" s="96" t="s">
        <v>258</v>
      </c>
      <c r="P7" s="55"/>
    </row>
    <row r="8" spans="2:16" ht="110.25" customHeight="1">
      <c r="B8" s="104"/>
      <c r="C8" s="62">
        <v>5</v>
      </c>
      <c r="D8" s="94">
        <v>5</v>
      </c>
      <c r="E8" s="94" t="s">
        <v>259</v>
      </c>
      <c r="F8" s="94">
        <v>11835035</v>
      </c>
      <c r="G8" s="95"/>
      <c r="H8" s="95"/>
      <c r="I8" s="95"/>
      <c r="J8" s="94"/>
      <c r="K8" s="96"/>
      <c r="L8" s="94">
        <v>10</v>
      </c>
      <c r="M8" s="96" t="s">
        <v>260</v>
      </c>
      <c r="N8" s="94">
        <v>5</v>
      </c>
      <c r="O8" s="96" t="s">
        <v>258</v>
      </c>
      <c r="P8" s="55"/>
    </row>
    <row r="10" spans="4:15" ht="40.5" customHeight="1">
      <c r="D10" s="50" t="s">
        <v>281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4" ht="14.25">
      <c r="O14" s="61"/>
    </row>
  </sheetData>
  <sheetProtection/>
  <mergeCells count="16">
    <mergeCell ref="D1:O1"/>
    <mergeCell ref="G2:I2"/>
    <mergeCell ref="D10:O10"/>
    <mergeCell ref="B2:B3"/>
    <mergeCell ref="B4:B8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  <mergeCell ref="P2:P3"/>
  </mergeCells>
  <hyperlinks>
    <hyperlink ref="P5" r:id="rId1" display="https://doi.org/10.1016/j.jde.2019.04.007"/>
    <hyperlink ref="P6" r:id="rId2" display="https://doi.org/10.1142/S0129167X19500265"/>
    <hyperlink ref="P4" r:id="rId3" display="https://link.springer.com/article/10.1007/s10473-019-0217-3"/>
  </hyperlink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7">
      <selection activeCell="K6" sqref="K6"/>
    </sheetView>
  </sheetViews>
  <sheetFormatPr defaultColWidth="9.00390625" defaultRowHeight="14.25"/>
  <cols>
    <col min="1" max="1" width="11.625" style="5" customWidth="1"/>
    <col min="2" max="3" width="9.00390625" style="5" customWidth="1"/>
    <col min="4" max="4" width="9.875" style="42" customWidth="1"/>
    <col min="5" max="6" width="8.875" style="42" customWidth="1"/>
    <col min="7" max="7" width="10.875" style="42" customWidth="1"/>
    <col min="8" max="8" width="10.75390625" style="42" customWidth="1"/>
    <col min="9" max="9" width="35.875" style="43" customWidth="1"/>
    <col min="10" max="10" width="11.375" style="42" customWidth="1"/>
    <col min="11" max="11" width="22.00390625" style="44" customWidth="1"/>
    <col min="12" max="12" width="15.375" style="42" customWidth="1"/>
    <col min="13" max="13" width="96.125" style="0" customWidth="1"/>
    <col min="14" max="14" width="22.125" style="0" customWidth="1"/>
  </cols>
  <sheetData>
    <row r="1" spans="4:13" ht="26.25">
      <c r="D1" s="45"/>
      <c r="E1" s="45"/>
      <c r="F1" s="45"/>
      <c r="G1" s="45"/>
      <c r="H1" s="45"/>
      <c r="I1" s="45"/>
      <c r="J1" s="45"/>
      <c r="K1" s="45"/>
      <c r="L1" s="45"/>
      <c r="M1" s="51"/>
    </row>
    <row r="2" spans="1:14" s="1" customFormat="1" ht="14.25" customHeight="1">
      <c r="A2" s="12" t="s">
        <v>1</v>
      </c>
      <c r="B2" s="13" t="s">
        <v>283</v>
      </c>
      <c r="C2" s="97" t="s">
        <v>3</v>
      </c>
      <c r="D2" s="14" t="s">
        <v>4</v>
      </c>
      <c r="E2" s="14" t="s">
        <v>5</v>
      </c>
      <c r="F2" s="14"/>
      <c r="G2" s="14"/>
      <c r="H2" s="14" t="s">
        <v>6</v>
      </c>
      <c r="I2" s="14"/>
      <c r="J2" s="14" t="s">
        <v>7</v>
      </c>
      <c r="K2" s="12"/>
      <c r="L2" s="14" t="s">
        <v>8</v>
      </c>
      <c r="M2" s="14" t="s">
        <v>9</v>
      </c>
      <c r="N2" s="12" t="s">
        <v>10</v>
      </c>
    </row>
    <row r="3" spans="1:14" s="2" customFormat="1" ht="21" customHeight="1">
      <c r="A3" s="12"/>
      <c r="B3" s="17"/>
      <c r="C3" s="98"/>
      <c r="D3" s="46"/>
      <c r="E3" s="12" t="s">
        <v>11</v>
      </c>
      <c r="F3" s="12" t="s">
        <v>12</v>
      </c>
      <c r="G3" s="12" t="s">
        <v>13</v>
      </c>
      <c r="H3" s="14"/>
      <c r="I3" s="14"/>
      <c r="J3" s="12"/>
      <c r="K3" s="12"/>
      <c r="L3" s="12"/>
      <c r="M3" s="12"/>
      <c r="N3" s="12"/>
    </row>
    <row r="4" spans="1:14" ht="110.25" customHeight="1">
      <c r="A4" s="99" t="s">
        <v>261</v>
      </c>
      <c r="B4" s="62">
        <v>1</v>
      </c>
      <c r="C4" s="94" t="s">
        <v>262</v>
      </c>
      <c r="D4" s="100">
        <v>11835013</v>
      </c>
      <c r="E4" s="101">
        <v>93.67</v>
      </c>
      <c r="F4" s="101">
        <v>91.79</v>
      </c>
      <c r="G4" s="101">
        <v>93.106</v>
      </c>
      <c r="H4" s="94"/>
      <c r="I4" s="96"/>
      <c r="J4" s="94">
        <v>8</v>
      </c>
      <c r="K4" s="105" t="s">
        <v>138</v>
      </c>
      <c r="L4" s="101">
        <v>94.706</v>
      </c>
      <c r="M4" s="105" t="s">
        <v>263</v>
      </c>
      <c r="N4" s="60"/>
    </row>
    <row r="5" spans="1:14" ht="106.5" customHeight="1">
      <c r="A5" s="102"/>
      <c r="B5" s="62">
        <v>2</v>
      </c>
      <c r="C5" s="94" t="s">
        <v>264</v>
      </c>
      <c r="D5" s="100">
        <v>11835017</v>
      </c>
      <c r="E5" s="100">
        <v>92</v>
      </c>
      <c r="F5" s="100">
        <v>88.667</v>
      </c>
      <c r="G5" s="100">
        <v>91</v>
      </c>
      <c r="H5" s="103"/>
      <c r="I5" s="106"/>
      <c r="J5" s="103"/>
      <c r="K5" s="107"/>
      <c r="L5" s="100">
        <v>91</v>
      </c>
      <c r="M5" s="107" t="s">
        <v>265</v>
      </c>
      <c r="N5" s="108"/>
    </row>
    <row r="6" spans="1:14" ht="110.25" customHeight="1">
      <c r="A6" s="102"/>
      <c r="B6" s="62">
        <v>3</v>
      </c>
      <c r="C6" s="94" t="s">
        <v>266</v>
      </c>
      <c r="D6" s="100">
        <v>11835022</v>
      </c>
      <c r="E6" s="101">
        <v>91.5</v>
      </c>
      <c r="F6" s="101">
        <v>84.42</v>
      </c>
      <c r="G6" s="101">
        <v>89.376</v>
      </c>
      <c r="H6" s="94"/>
      <c r="I6" s="96"/>
      <c r="J6" s="94"/>
      <c r="K6" s="105"/>
      <c r="L6" s="101">
        <v>89.376</v>
      </c>
      <c r="M6" s="105" t="s">
        <v>265</v>
      </c>
      <c r="N6" s="60"/>
    </row>
    <row r="7" spans="1:14" ht="110.25" customHeight="1">
      <c r="A7" s="102"/>
      <c r="B7" s="62">
        <v>4</v>
      </c>
      <c r="C7" s="94" t="s">
        <v>267</v>
      </c>
      <c r="D7" s="100">
        <v>11835020</v>
      </c>
      <c r="E7" s="100">
        <v>87.214</v>
      </c>
      <c r="F7" s="100">
        <v>88.5</v>
      </c>
      <c r="G7" s="100">
        <v>87.5</v>
      </c>
      <c r="H7" s="94"/>
      <c r="I7" s="96"/>
      <c r="J7" s="94">
        <v>6</v>
      </c>
      <c r="K7" s="107" t="s">
        <v>268</v>
      </c>
      <c r="L7" s="100">
        <v>88.7</v>
      </c>
      <c r="M7" s="107" t="s">
        <v>269</v>
      </c>
      <c r="N7" s="60"/>
    </row>
    <row r="8" spans="1:14" ht="110.25" customHeight="1">
      <c r="A8" s="102"/>
      <c r="B8" s="62">
        <v>5</v>
      </c>
      <c r="C8" s="94" t="s">
        <v>270</v>
      </c>
      <c r="D8" s="100">
        <v>11835019</v>
      </c>
      <c r="E8" s="100">
        <v>88.17</v>
      </c>
      <c r="F8" s="101">
        <v>84.15</v>
      </c>
      <c r="G8" s="100">
        <v>86.964</v>
      </c>
      <c r="H8" s="94"/>
      <c r="I8" s="96"/>
      <c r="J8" s="94"/>
      <c r="K8" s="107"/>
      <c r="L8" s="100">
        <v>86.964</v>
      </c>
      <c r="M8" s="107" t="s">
        <v>120</v>
      </c>
      <c r="N8" s="60"/>
    </row>
    <row r="9" spans="1:14" ht="110.25" customHeight="1">
      <c r="A9" s="102"/>
      <c r="B9" s="62">
        <v>6</v>
      </c>
      <c r="C9" s="94" t="s">
        <v>271</v>
      </c>
      <c r="D9" s="100">
        <v>11835010</v>
      </c>
      <c r="E9" s="100">
        <v>87.333</v>
      </c>
      <c r="F9" s="100">
        <v>86.059</v>
      </c>
      <c r="G9" s="100">
        <v>86.951</v>
      </c>
      <c r="H9" s="94"/>
      <c r="I9" s="96"/>
      <c r="J9" s="94"/>
      <c r="K9" s="107"/>
      <c r="L9" s="100">
        <v>86.951</v>
      </c>
      <c r="M9" s="107" t="s">
        <v>272</v>
      </c>
      <c r="N9" s="60"/>
    </row>
    <row r="10" spans="1:14" ht="110.25" customHeight="1">
      <c r="A10" s="104"/>
      <c r="B10" s="62">
        <v>7</v>
      </c>
      <c r="C10" s="103" t="s">
        <v>273</v>
      </c>
      <c r="D10" s="100">
        <v>11835014</v>
      </c>
      <c r="E10" s="100">
        <v>82.286</v>
      </c>
      <c r="F10" s="100">
        <v>83.893</v>
      </c>
      <c r="G10" s="100">
        <v>82.768</v>
      </c>
      <c r="H10" s="94"/>
      <c r="I10" s="96"/>
      <c r="J10" s="94">
        <v>10</v>
      </c>
      <c r="K10" s="109" t="s">
        <v>274</v>
      </c>
      <c r="L10" s="100">
        <v>84.768</v>
      </c>
      <c r="M10" s="107" t="s">
        <v>275</v>
      </c>
      <c r="N10" s="60"/>
    </row>
    <row r="12" spans="4:13" ht="40.5" customHeight="1"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6" ht="14.25">
      <c r="M16" s="61"/>
    </row>
  </sheetData>
  <sheetProtection/>
  <mergeCells count="15">
    <mergeCell ref="D1:M1"/>
    <mergeCell ref="E2:G2"/>
    <mergeCell ref="D12:M12"/>
    <mergeCell ref="A2:A3"/>
    <mergeCell ref="A4:A10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zoomScale="70" zoomScaleNormal="70" workbookViewId="0" topLeftCell="A1">
      <selection activeCell="J4" sqref="J4"/>
    </sheetView>
  </sheetViews>
  <sheetFormatPr defaultColWidth="9.00390625" defaultRowHeight="14.25"/>
  <cols>
    <col min="1" max="1" width="11.625" style="5" customWidth="1"/>
    <col min="2" max="2" width="9.00390625" style="5" customWidth="1"/>
    <col min="3" max="4" width="15.25390625" style="42" customWidth="1"/>
    <col min="5" max="5" width="9.875" style="42" customWidth="1"/>
    <col min="6" max="7" width="8.875" style="0" customWidth="1"/>
    <col min="8" max="8" width="10.875" style="0" customWidth="1"/>
    <col min="9" max="9" width="10.75390625" style="42" customWidth="1"/>
    <col min="10" max="10" width="58.50390625" style="43" customWidth="1"/>
    <col min="11" max="11" width="11.375" style="42" customWidth="1"/>
    <col min="12" max="12" width="18.75390625" style="44" customWidth="1"/>
    <col min="13" max="13" width="15.375" style="0" customWidth="1"/>
    <col min="14" max="14" width="58.875" style="0" customWidth="1"/>
    <col min="15" max="15" width="22.125" style="0" customWidth="1"/>
  </cols>
  <sheetData>
    <row r="1" spans="3:14" ht="26.25">
      <c r="C1" s="92" t="s">
        <v>174</v>
      </c>
      <c r="D1" s="93"/>
      <c r="E1" s="45"/>
      <c r="F1" s="45"/>
      <c r="G1" s="45"/>
      <c r="H1" s="45"/>
      <c r="I1" s="45"/>
      <c r="J1" s="45"/>
      <c r="K1" s="45"/>
      <c r="L1" s="45"/>
      <c r="M1" s="45"/>
      <c r="N1" s="51"/>
    </row>
    <row r="2" spans="1:15" s="1" customFormat="1" ht="14.25" customHeight="1">
      <c r="A2" s="12" t="s">
        <v>1</v>
      </c>
      <c r="B2" s="12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 t="s">
        <v>6</v>
      </c>
      <c r="J2" s="14"/>
      <c r="K2" s="14" t="s">
        <v>7</v>
      </c>
      <c r="L2" s="12"/>
      <c r="M2" s="14" t="s">
        <v>8</v>
      </c>
      <c r="N2" s="14" t="s">
        <v>9</v>
      </c>
      <c r="O2" s="12" t="s">
        <v>10</v>
      </c>
    </row>
    <row r="3" spans="1:15" s="2" customFormat="1" ht="21" customHeight="1">
      <c r="A3" s="12"/>
      <c r="B3" s="12"/>
      <c r="C3" s="12"/>
      <c r="D3" s="12"/>
      <c r="E3" s="46"/>
      <c r="F3" s="12" t="s">
        <v>11</v>
      </c>
      <c r="G3" s="12" t="s">
        <v>12</v>
      </c>
      <c r="H3" s="12" t="s">
        <v>13</v>
      </c>
      <c r="I3" s="14"/>
      <c r="J3" s="14"/>
      <c r="K3" s="12"/>
      <c r="L3" s="12"/>
      <c r="M3" s="12"/>
      <c r="N3" s="12"/>
      <c r="O3" s="12"/>
    </row>
    <row r="4" spans="1:15" ht="110.25" customHeight="1">
      <c r="A4" s="62" t="s">
        <v>276</v>
      </c>
      <c r="B4" s="62">
        <v>1</v>
      </c>
      <c r="C4" s="94">
        <v>1</v>
      </c>
      <c r="D4" s="94" t="s">
        <v>277</v>
      </c>
      <c r="E4" s="94">
        <v>11935002</v>
      </c>
      <c r="F4" s="95"/>
      <c r="G4" s="95"/>
      <c r="H4" s="95"/>
      <c r="I4" s="94">
        <v>5</v>
      </c>
      <c r="J4" s="96" t="s">
        <v>278</v>
      </c>
      <c r="K4" s="94">
        <v>0</v>
      </c>
      <c r="L4" s="96"/>
      <c r="M4" s="94">
        <v>5</v>
      </c>
      <c r="N4" s="96" t="s">
        <v>279</v>
      </c>
      <c r="O4" s="60" t="s">
        <v>280</v>
      </c>
    </row>
    <row r="6" spans="3:14" ht="40.5" customHeight="1">
      <c r="C6" s="50" t="s">
        <v>281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10" ht="14.25">
      <c r="N10" s="61"/>
    </row>
  </sheetData>
  <sheetProtection/>
  <mergeCells count="15">
    <mergeCell ref="C1:N1"/>
    <mergeCell ref="F2:H2"/>
    <mergeCell ref="C6:N6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hyperlinks>
    <hyperlink ref="O4" r:id="rId1" display="http://en.cnki.com.cn/Article_en/CJFDTotal-SXJK201901011.htm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许佳攀</dc:creator>
  <cp:keywords/>
  <dc:description/>
  <cp:lastModifiedBy>lm李萌姐姐</cp:lastModifiedBy>
  <cp:lastPrinted>2019-09-26T02:41:13Z</cp:lastPrinted>
  <dcterms:created xsi:type="dcterms:W3CDTF">1996-12-17T01:32:42Z</dcterms:created>
  <dcterms:modified xsi:type="dcterms:W3CDTF">2019-10-22T01:45:04Z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